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codeName="ЭтаКнига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Myasnikova\Desktop\ФКР\ФКР Мясникова\Краткосрочный план 2023-2025\503 от 22.11.2022\"/>
    </mc:Choice>
  </mc:AlternateContent>
  <xr:revisionPtr revIDLastSave="0" documentId="13_ncr:1_{FAA0ABBB-9259-4172-A9DE-A7FF70E66223}" xr6:coauthVersionLast="47" xr6:coauthVersionMax="47" xr10:uidLastSave="{00000000-0000-0000-0000-000000000000}"/>
  <bookViews>
    <workbookView xWindow="-120" yWindow="-120" windowWidth="29040" windowHeight="15840" tabRatio="897" xr2:uid="{00000000-000D-0000-FFFF-FFFF00000000}"/>
  </bookViews>
  <sheets>
    <sheet name="часть 1" sheetId="38" r:id="rId1"/>
    <sheet name="часть 2" sheetId="37" r:id="rId2"/>
    <sheet name="часть 3" sheetId="39" r:id="rId3"/>
  </sheets>
  <definedNames>
    <definedName name="_xlnm.Print_Titles" localSheetId="0">'часть 1'!$12:$12</definedName>
    <definedName name="_xlnm.Print_Area" localSheetId="0">'часть 1'!$A$1:$S$47</definedName>
    <definedName name="_xlnm.Print_Area" localSheetId="1">'часть 2'!$A$1:$AA$44</definedName>
    <definedName name="_xlnm.Print_Area" localSheetId="2">'часть 3'!$A$1:$F$14</definedName>
    <definedName name="Перечень" localSheetId="0">#REF!</definedName>
    <definedName name="Перечень" localSheetId="2">#REF!</definedName>
    <definedName name="Перечень">#REF!</definedName>
    <definedName name="Перечень2" localSheetId="0">#REF!</definedName>
    <definedName name="Перечень2" localSheetId="2">#REF!</definedName>
    <definedName name="Перечень2">#REF!</definedName>
    <definedName name="Перечень3" localSheetId="0">#REF!</definedName>
    <definedName name="Перечень3" localSheetId="2">#REF!</definedName>
    <definedName name="Перечень3">#REF!</definedName>
    <definedName name="Перечень4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31" i="38" l="1"/>
  <c r="N31" i="38"/>
  <c r="P31" i="38"/>
  <c r="Q31" i="38"/>
  <c r="K31" i="38"/>
  <c r="I31" i="38"/>
  <c r="J31" i="38"/>
  <c r="H31" i="38"/>
  <c r="Z21" i="37"/>
  <c r="P21" i="37"/>
  <c r="O21" i="37"/>
  <c r="M38" i="38"/>
  <c r="N38" i="38"/>
  <c r="P38" i="38"/>
  <c r="Q38" i="38"/>
  <c r="K38" i="38"/>
  <c r="I38" i="38"/>
  <c r="H38" i="38"/>
  <c r="Z28" i="37" l="1"/>
  <c r="E12" i="39" l="1"/>
  <c r="Q16" i="38" l="1"/>
  <c r="P16" i="38"/>
  <c r="M16" i="38"/>
  <c r="K16" i="38"/>
  <c r="I16" i="38"/>
  <c r="H16" i="38"/>
  <c r="P8" i="37"/>
  <c r="J47" i="38"/>
  <c r="J46" i="38"/>
  <c r="J42" i="38"/>
  <c r="J39" i="38"/>
  <c r="J40" i="38"/>
  <c r="N35" i="38"/>
  <c r="M35" i="38"/>
  <c r="K45" i="38"/>
  <c r="I45" i="38"/>
  <c r="H45" i="38"/>
  <c r="K35" i="38"/>
  <c r="J35" i="38"/>
  <c r="I35" i="38"/>
  <c r="H35" i="38"/>
  <c r="Z35" i="37"/>
  <c r="H35" i="37"/>
  <c r="AA28" i="37"/>
  <c r="P28" i="37"/>
  <c r="O28" i="37"/>
  <c r="J28" i="37"/>
  <c r="Z25" i="37"/>
  <c r="P25" i="37"/>
  <c r="O25" i="37"/>
  <c r="V21" i="37"/>
  <c r="U21" i="37"/>
  <c r="J38" i="38" l="1"/>
  <c r="C14" i="39"/>
  <c r="D14" i="39"/>
  <c r="J45" i="38"/>
  <c r="Z8" i="37"/>
  <c r="O8" i="37"/>
  <c r="E10" i="39" l="1"/>
  <c r="K25" i="38"/>
  <c r="B46" i="38"/>
  <c r="C26" i="37"/>
  <c r="C37" i="37"/>
  <c r="O47" i="38" s="1"/>
  <c r="L47" i="38" s="1"/>
  <c r="C32" i="37"/>
  <c r="O42" i="38" s="1"/>
  <c r="L42" i="38" s="1"/>
  <c r="C31" i="37"/>
  <c r="O41" i="38" s="1"/>
  <c r="L41" i="38" s="1"/>
  <c r="C23" i="37"/>
  <c r="O33" i="38" s="1"/>
  <c r="L33" i="38" s="1"/>
  <c r="C22" i="37"/>
  <c r="B32" i="38"/>
  <c r="C33" i="37"/>
  <c r="C36" i="37"/>
  <c r="C30" i="37"/>
  <c r="O40" i="38" s="1"/>
  <c r="L40" i="38" s="1"/>
  <c r="C29" i="37"/>
  <c r="O32" i="38" l="1"/>
  <c r="C21" i="37"/>
  <c r="C28" i="37"/>
  <c r="O39" i="38"/>
  <c r="O46" i="38"/>
  <c r="C35" i="37"/>
  <c r="O36" i="38"/>
  <c r="C25" i="37"/>
  <c r="O43" i="38"/>
  <c r="B28" i="38"/>
  <c r="C19" i="37"/>
  <c r="O29" i="38" s="1"/>
  <c r="L32" i="38" l="1"/>
  <c r="L31" i="38" s="1"/>
  <c r="O31" i="38"/>
  <c r="O38" i="38"/>
  <c r="L43" i="38"/>
  <c r="L36" i="38"/>
  <c r="L35" i="38" s="1"/>
  <c r="O35" i="38"/>
  <c r="L46" i="38"/>
  <c r="L45" i="38" s="1"/>
  <c r="O45" i="38"/>
  <c r="L39" i="38"/>
  <c r="C18" i="37"/>
  <c r="O28" i="38" s="1"/>
  <c r="B21" i="38"/>
  <c r="L38" i="38" l="1"/>
  <c r="F14" i="39"/>
  <c r="B29" i="38" l="1"/>
  <c r="B22" i="38"/>
  <c r="J17" i="38"/>
  <c r="J16" i="38" s="1"/>
  <c r="B40" i="38" l="1"/>
  <c r="B43" i="38"/>
  <c r="B33" i="38"/>
  <c r="B41" i="38"/>
  <c r="B42" i="38"/>
  <c r="B47" i="38"/>
  <c r="B36" i="38"/>
  <c r="C12" i="37"/>
  <c r="L28" i="38" l="1"/>
  <c r="O21" i="38"/>
  <c r="L21" i="38" s="1"/>
  <c r="B39" i="38"/>
  <c r="P25" i="38"/>
  <c r="Q25" i="38"/>
  <c r="N25" i="38"/>
  <c r="M25" i="38"/>
  <c r="J25" i="38"/>
  <c r="D12" i="39"/>
  <c r="H25" i="38"/>
  <c r="C12" i="39" s="1"/>
  <c r="P20" i="38"/>
  <c r="Q20" i="38"/>
  <c r="N20" i="38"/>
  <c r="M20" i="38"/>
  <c r="J20" i="38"/>
  <c r="K20" i="38"/>
  <c r="H20" i="38"/>
  <c r="C10" i="39" s="1"/>
  <c r="D10" i="39" l="1"/>
  <c r="C8" i="39"/>
  <c r="D8" i="39"/>
  <c r="Z15" i="37"/>
  <c r="T15" i="37"/>
  <c r="S15" i="37"/>
  <c r="P15" i="37"/>
  <c r="O15" i="37"/>
  <c r="Z11" i="37"/>
  <c r="P11" i="37"/>
  <c r="O11" i="37"/>
  <c r="C16" i="37"/>
  <c r="O26" i="38" l="1"/>
  <c r="L26" i="38" s="1"/>
  <c r="L29" i="38"/>
  <c r="C17" i="37"/>
  <c r="C15" i="37" s="1"/>
  <c r="C13" i="37"/>
  <c r="O22" i="38" s="1"/>
  <c r="L22" i="38" s="1"/>
  <c r="C9" i="37"/>
  <c r="C8" i="37" s="1"/>
  <c r="B27" i="38"/>
  <c r="B26" i="38"/>
  <c r="B17" i="38"/>
  <c r="O27" i="38" l="1"/>
  <c r="L27" i="38" s="1"/>
  <c r="C11" i="37"/>
  <c r="O17" i="38"/>
  <c r="O16" i="38" s="1"/>
  <c r="O20" i="38"/>
  <c r="I20" i="38"/>
  <c r="I25" i="38"/>
  <c r="O25" i="38" l="1"/>
  <c r="L25" i="38" s="1"/>
  <c r="L17" i="38"/>
  <c r="L16" i="38" s="1"/>
  <c r="F10" i="39"/>
  <c r="L20" i="38"/>
  <c r="F12" i="39" l="1"/>
  <c r="F8" i="39"/>
  <c r="M45" i="38"/>
  <c r="N45" i="38"/>
  <c r="P45" i="38"/>
  <c r="P35" i="38"/>
  <c r="Q45" i="38"/>
  <c r="Q35" i="38"/>
  <c r="N16" i="38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Мясникова Наталья Николаевна</author>
  </authors>
  <commentList>
    <comment ref="J17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204"/>
          </rPr>
          <t>Мясникова Наталья Николаевна:</t>
        </r>
        <r>
          <rPr>
            <sz val="9"/>
            <color indexed="81"/>
            <rFont val="Tahoma"/>
            <family val="2"/>
            <charset val="204"/>
          </rPr>
          <t xml:space="preserve">
кв.13 - 45,9 мун.</t>
        </r>
      </text>
    </comment>
    <comment ref="J29" authorId="0" shapeId="0" xr:uid="{00000000-0006-0000-0000-000002000000}">
      <text>
        <r>
          <rPr>
            <b/>
            <sz val="9"/>
            <color indexed="81"/>
            <rFont val="Tahoma"/>
            <family val="2"/>
            <charset val="204"/>
          </rPr>
          <t>Мясникова Наталья Николаевна:</t>
        </r>
        <r>
          <rPr>
            <sz val="9"/>
            <color indexed="81"/>
            <rFont val="Tahoma"/>
            <family val="2"/>
            <charset val="204"/>
          </rPr>
          <t xml:space="preserve">
муниципальных нет</t>
        </r>
      </text>
    </comment>
    <comment ref="J40" authorId="0" shapeId="0" xr:uid="{00000000-0006-0000-0000-000003000000}">
      <text>
        <r>
          <rPr>
            <b/>
            <sz val="9"/>
            <color indexed="81"/>
            <rFont val="Tahoma"/>
            <family val="2"/>
            <charset val="204"/>
          </rPr>
          <t>Мясникова Наталья Николаевна:</t>
        </r>
        <r>
          <rPr>
            <sz val="9"/>
            <color indexed="81"/>
            <rFont val="Tahoma"/>
            <family val="2"/>
            <charset val="204"/>
          </rPr>
          <t xml:space="preserve">
мун. Кв.№2
</t>
        </r>
      </text>
    </comment>
  </commentList>
</comments>
</file>

<file path=xl/sharedStrings.xml><?xml version="1.0" encoding="utf-8"?>
<sst xmlns="http://schemas.openxmlformats.org/spreadsheetml/2006/main" count="201" uniqueCount="104">
  <si>
    <t>№ п/п</t>
  </si>
  <si>
    <t>руб.</t>
  </si>
  <si>
    <t>кв. м</t>
  </si>
  <si>
    <t>Адрес МКД</t>
  </si>
  <si>
    <t>ед.</t>
  </si>
  <si>
    <t>куб. м</t>
  </si>
  <si>
    <t>Итого</t>
  </si>
  <si>
    <t>газоснабжения</t>
  </si>
  <si>
    <t>водоотведения</t>
  </si>
  <si>
    <t>холодного водоснабжения</t>
  </si>
  <si>
    <t>горячего водоснабжения</t>
  </si>
  <si>
    <t>Адрес многоквартирного дома (далее - МКД)</t>
  </si>
  <si>
    <t>Год</t>
  </si>
  <si>
    <t>Материал стен</t>
  </si>
  <si>
    <t>Количество этажей</t>
  </si>
  <si>
    <t>Количество подъездов</t>
  </si>
  <si>
    <t>Общая площадь МКД, всего</t>
  </si>
  <si>
    <t>Площадь помещений МКД:</t>
  </si>
  <si>
    <t>Количество жителей, зарегистрированных в МКД на дату утверждения краткосрочного плана</t>
  </si>
  <si>
    <t>Стоимость капитального ремонта:</t>
  </si>
  <si>
    <t>ввода в эксплуатацию</t>
  </si>
  <si>
    <t>завершения последнего капитального ремонта</t>
  </si>
  <si>
    <t>всего:</t>
  </si>
  <si>
    <t>в том числе жилых помещений, находящихся в собственности граждан</t>
  </si>
  <si>
    <t>в том числе</t>
  </si>
  <si>
    <t>за счет средств местного бюджета</t>
  </si>
  <si>
    <t>чел.</t>
  </si>
  <si>
    <t>Формирование фонда капитального ремонта многоквартирного дома на специальном счете, владельцем которого является региональный оператор</t>
  </si>
  <si>
    <t>Всего</t>
  </si>
  <si>
    <t>Количество МКД</t>
  </si>
  <si>
    <t>Стоимость капитального ремонта</t>
  </si>
  <si>
    <t>за счет средств собственников помещений 
в МКД</t>
  </si>
  <si>
    <t>за счет средств областного бюджета Тверской области</t>
  </si>
  <si>
    <t>Краткосрочный план</t>
  </si>
  <si>
    <t>реализации региональной программы по проведению капитального ремонта общего имущества</t>
  </si>
  <si>
    <t>I. Перечень многоквартирных домов, которые подлежат капитальному ремонту</t>
  </si>
  <si>
    <t xml:space="preserve">II. Реестр многоквартирных домов, которые подлежат капитальному ремонту, по видам ремонта </t>
  </si>
  <si>
    <t>III. Планируемые показатели выполнения работ по капитальному ремонту многоквартирных домов</t>
  </si>
  <si>
    <t>№ 
п/п</t>
  </si>
  <si>
    <t>за счет привлеченных средств (кредит)</t>
  </si>
  <si>
    <t>за счет привлеченных средств (рассрочка)</t>
  </si>
  <si>
    <t>Виды услуг и (или) работ по капитальному ремонту:</t>
  </si>
  <si>
    <t>всего</t>
  </si>
  <si>
    <t xml:space="preserve">Наименование муниципального образования 
Тверской области </t>
  </si>
  <si>
    <t>Количество жителей, зарегистрированных в МКД 
на дату утверждения краткосрочного плана</t>
  </si>
  <si>
    <t>Стоимость капиталь-ного ремонта всего</t>
  </si>
  <si>
    <t>ремонт внутридомовых инженерных систем</t>
  </si>
  <si>
    <t>ремонт и утепление фасада</t>
  </si>
  <si>
    <t>ремонт фундамента</t>
  </si>
  <si>
    <t xml:space="preserve">Плановая дата завершения: </t>
  </si>
  <si>
    <t>выполнения работ по капитальному ремонту</t>
  </si>
  <si>
    <t>разработки проектной документации, проведения проверки достоверности определения сметной 
стоимости капитального ремонта</t>
  </si>
  <si>
    <t xml:space="preserve">электроснабжения </t>
  </si>
  <si>
    <t xml:space="preserve">не проводился </t>
  </si>
  <si>
    <t>кирпич</t>
  </si>
  <si>
    <t>г. Торжок, ул. Красноармейская, д.2</t>
  </si>
  <si>
    <t>Муниципальное образование город Торжок</t>
  </si>
  <si>
    <t xml:space="preserve">муниципального образования город Торжок </t>
  </si>
  <si>
    <t>Начало проведения капитального ремонта 2023 год</t>
  </si>
  <si>
    <t>Начало проведения капитального ремонта 2024 год</t>
  </si>
  <si>
    <t>Начало проведения капитального ремонта 2025 год</t>
  </si>
  <si>
    <t xml:space="preserve">ремонт, замена, модернизация лифтов, ремонт лифтовых шахт, машинных и блочных помещений
</t>
  </si>
  <si>
    <t>ремонт крыши, переустройство невентилируемой крыши на вентилируемую крышу, устройство выходов на кровлю</t>
  </si>
  <si>
    <t xml:space="preserve">ремонт подвальных помещений, относящихся к общему имуществу в многоквартирном доме </t>
  </si>
  <si>
    <t>ремонт фасада</t>
  </si>
  <si>
    <t>утепление фасада</t>
  </si>
  <si>
    <t>установка, ремонт систем приема телевидения &lt;3&gt;</t>
  </si>
  <si>
    <t xml:space="preserve">разработка проектной документа-ции&lt;4&gt; 
</t>
  </si>
  <si>
    <t>техническое обследование общего имущества в многоквартирном доме</t>
  </si>
  <si>
    <t>23</t>
  </si>
  <si>
    <t>24</t>
  </si>
  <si>
    <t>Начало проведения капитального ремонта  2023  год</t>
  </si>
  <si>
    <t>г. Торжок, ул. Белинского, д. 7</t>
  </si>
  <si>
    <t>г. Торжок, Ленинградское ш., д.44А</t>
  </si>
  <si>
    <t>г. Торжок, ул. 1-ая Авиационная, д. 7</t>
  </si>
  <si>
    <t>г. Торжок, ул. Студенческая, д.14А</t>
  </si>
  <si>
    <t>г. Торжок, ул. Старицкая, д. 17</t>
  </si>
  <si>
    <t>г. Торжок, ул. С. Разина, д. 19</t>
  </si>
  <si>
    <t>Начало проведения капитального ремонта  2024  год</t>
  </si>
  <si>
    <t>Начало проведения капитального ремонта  2025  год</t>
  </si>
  <si>
    <t>г. Торжок, ул. Луначарского, д.14</t>
  </si>
  <si>
    <t>г. Торжок, Тверецкая наб., д.80</t>
  </si>
  <si>
    <t>г. Торжок, ул. Падерина, д.3</t>
  </si>
  <si>
    <t>г. Торжок, ул. Бакунина, д.5</t>
  </si>
  <si>
    <t>г. Торжок, ул. Зеленый городок, д.6</t>
  </si>
  <si>
    <t>г. Торжок, ул. Красноармейская, д.3</t>
  </si>
  <si>
    <t>Перечень многоквартирных домов, капитальный ремонт которых не был завершен в 2021-2022 годах и которые планируется отремонтировать в 2023 году</t>
  </si>
  <si>
    <t>Начало проведения капитального ремонта 2024  год</t>
  </si>
  <si>
    <t>в многоквартирных домах на 2023-2025 годы</t>
  </si>
  <si>
    <r>
      <t>установка приборов учета</t>
    </r>
    <r>
      <rPr>
        <vertAlign val="superscript"/>
        <sz val="12"/>
        <rFont val="Times New Roman"/>
        <family val="1"/>
        <charset val="204"/>
      </rPr>
      <t>2</t>
    </r>
    <r>
      <rPr>
        <sz val="12"/>
        <rFont val="Times New Roman"/>
        <family val="1"/>
        <charset val="204"/>
      </rPr>
      <t xml:space="preserve">
</t>
    </r>
  </si>
  <si>
    <r>
      <t xml:space="preserve">теплоснабжения </t>
    </r>
    <r>
      <rPr>
        <vertAlign val="superscript"/>
        <sz val="12"/>
        <rFont val="Times New Roman"/>
        <family val="1"/>
        <charset val="204"/>
      </rPr>
      <t>1</t>
    </r>
  </si>
  <si>
    <r>
      <rPr>
        <vertAlign val="superscript"/>
        <sz val="9"/>
        <rFont val="Times New Roman"/>
        <family val="1"/>
        <charset val="204"/>
      </rPr>
      <t>1</t>
    </r>
    <r>
      <rPr>
        <sz val="9"/>
        <rFont val="Times New Roman"/>
        <family val="1"/>
        <charset val="204"/>
      </rPr>
      <t>ремонт внутридомовых инженерных систем теплоснабжения, а также установка, ремонт или замена в комплексе оборудования индивидуальных тепловых пунктов и при наличии повысительных насосных установок;</t>
    </r>
  </si>
  <si>
    <r>
      <rPr>
        <vertAlign val="superscript"/>
        <sz val="9"/>
        <rFont val="Times New Roman"/>
        <family val="1"/>
        <charset val="204"/>
      </rPr>
      <t>2</t>
    </r>
    <r>
      <rPr>
        <sz val="9"/>
        <rFont val="Times New Roman"/>
        <family val="1"/>
        <charset val="204"/>
      </rPr>
      <t>установка коллективных (общедомовых) приборов учета потребления ресурсов, необходимых для предоставления коммунальных услуг, и узлов управления и регулирования потребления этих ресурсов (тепловой энергии, горячей и холодной воды, электрической энергии, газа);</t>
    </r>
  </si>
  <si>
    <r>
      <rPr>
        <vertAlign val="superscript"/>
        <sz val="9"/>
        <rFont val="Times New Roman"/>
        <family val="1"/>
        <charset val="204"/>
      </rPr>
      <t>3</t>
    </r>
    <r>
      <rPr>
        <sz val="9"/>
        <rFont val="Times New Roman"/>
        <family val="1"/>
        <charset val="204"/>
      </rPr>
      <t>В том числе установка, ремонт систем коллективного приема телевидения для обеспечения приема и распределения в многоквартирных домах радиосигналов цифрового эфирного телевизионного вещания;</t>
    </r>
  </si>
  <si>
    <r>
      <rPr>
        <vertAlign val="superscript"/>
        <sz val="9"/>
        <rFont val="Times New Roman"/>
        <family val="1"/>
        <charset val="204"/>
      </rPr>
      <t>4</t>
    </r>
    <r>
      <rPr>
        <sz val="9"/>
        <rFont val="Times New Roman"/>
        <family val="1"/>
        <charset val="204"/>
      </rPr>
      <t>Разработка проектной документации, проведение экспертизы проектной документации (в случае, если разработка проектной документации, проведение экспертизы проектной документации необходимы в соответствии с законодательством о градостроительной деятельности), проведение проверки достоверности определения сметной стоимости капитального ремонта, а также проведение государственной историко-культурной экспертизы проектной документации на выполнение работ по сохранению объектов культурного наследия (памятников истории и культуры) народов Российской Федерации (далее - объекты культурного наследия), являющихся многоквартирными домами, в случае проведения работ по капитальному ремонту общего имущества в многоквартирных домах, являющихся объектами культурного наследия, выявленными объектами культурного наследия;</t>
    </r>
  </si>
  <si>
    <t>г. Торжок, ул. Бакунина, д. 8</t>
  </si>
  <si>
    <t>г. Торжок, ул. Энгельса, д.12</t>
  </si>
  <si>
    <t>Перечень многоквартирных домов, капитальный ремонт которых не был завершен в 2019 году и которые планируется отремонтировать в 2023 году</t>
  </si>
  <si>
    <t>Перечень многоквартирных домов, капитальный ремонт которых не был завершен в 2016 году и которые планируется отремонтировать в 2023 году</t>
  </si>
  <si>
    <t>Перечень многоквартирных домов, капитальный ремонт которых не был завершен в 2021 году и которые планируется отремонтировать в 2023 году</t>
  </si>
  <si>
    <t>Перечень многоквартирных домов, капитальный ремонт которых не был завершен в 2022 году и которые планируется отремонтировать в 2023 году</t>
  </si>
  <si>
    <r>
      <t>Начало проведения капитального ремонта</t>
    </r>
    <r>
      <rPr>
        <b/>
        <u/>
        <sz val="13"/>
        <rFont val="Times New Roman"/>
        <family val="1"/>
        <charset val="204"/>
      </rPr>
      <t xml:space="preserve"> </t>
    </r>
    <r>
      <rPr>
        <b/>
        <sz val="13"/>
        <rFont val="Times New Roman"/>
        <family val="1"/>
        <charset val="204"/>
      </rPr>
      <t>2025  год</t>
    </r>
  </si>
  <si>
    <t>Формирование фонда капитального ремонта многоквартирного дома на счете некоммерческой организации - Фонд капитального ремонта многоквартирных домов Тверской области (далее - региональный оператор)</t>
  </si>
  <si>
    <t xml:space="preserve">Утвержден                                                                        постановлением администрации города Торжка                     от 22.11.2022 № 503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</si>
</sst>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00"/>
    <numFmt numFmtId="165" formatCode="#,##0.0"/>
    <numFmt numFmtId="166" formatCode="0.0"/>
  </numFmts>
  <fonts count="32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2"/>
      <charset val="204"/>
    </font>
    <font>
      <sz val="14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3"/>
      <name val="Times New Roman"/>
      <family val="1"/>
      <charset val="204"/>
    </font>
    <font>
      <sz val="10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3"/>
      <name val="Times New Roman"/>
      <family val="1"/>
      <charset val="204"/>
    </font>
    <font>
      <sz val="13"/>
      <color theme="1"/>
      <name val="Calibri"/>
      <family val="2"/>
      <charset val="204"/>
      <scheme val="minor"/>
    </font>
    <font>
      <b/>
      <sz val="13"/>
      <color rgb="FF000000"/>
      <name val="Times New Roman"/>
      <family val="1"/>
      <charset val="204"/>
    </font>
    <font>
      <sz val="8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vertAlign val="superscript"/>
      <sz val="12"/>
      <name val="Times New Roman"/>
      <family val="1"/>
      <charset val="204"/>
    </font>
    <font>
      <sz val="1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9"/>
      <name val="Times New Roman"/>
      <family val="1"/>
      <charset val="204"/>
    </font>
    <font>
      <vertAlign val="superscript"/>
      <sz val="9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sz val="1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u/>
      <sz val="13"/>
      <name val="Times New Roman"/>
      <family val="1"/>
      <charset val="204"/>
    </font>
    <font>
      <b/>
      <sz val="11"/>
      <color rgb="FFFF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3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</cellStyleXfs>
  <cellXfs count="196">
    <xf numFmtId="0" fontId="0" fillId="0" borderId="0" xfId="0"/>
    <xf numFmtId="0" fontId="0" fillId="0" borderId="0" xfId="0" applyFont="1"/>
    <xf numFmtId="0" fontId="4" fillId="0" borderId="0" xfId="0" applyFont="1"/>
    <xf numFmtId="0" fontId="4" fillId="0" borderId="0" xfId="0" applyFont="1" applyFill="1"/>
    <xf numFmtId="0" fontId="5" fillId="0" borderId="5" xfId="0" applyFont="1" applyBorder="1" applyAlignment="1">
      <alignment horizontal="center" wrapText="1"/>
    </xf>
    <xf numFmtId="0" fontId="8" fillId="0" borderId="0" xfId="0" applyFont="1"/>
    <xf numFmtId="0" fontId="7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/>
    <xf numFmtId="0" fontId="12" fillId="0" borderId="0" xfId="0" applyFont="1"/>
    <xf numFmtId="0" fontId="14" fillId="0" borderId="0" xfId="0" applyFont="1"/>
    <xf numFmtId="0" fontId="5" fillId="0" borderId="0" xfId="0" applyFont="1" applyFill="1"/>
    <xf numFmtId="0" fontId="4" fillId="0" borderId="0" xfId="0" applyFont="1" applyFill="1" applyBorder="1"/>
    <xf numFmtId="0" fontId="17" fillId="0" borderId="0" xfId="0" applyFont="1" applyFill="1"/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4" fontId="19" fillId="0" borderId="0" xfId="0" applyNumberFormat="1" applyFont="1" applyFill="1" applyAlignment="1">
      <alignment horizontal="center"/>
    </xf>
    <xf numFmtId="0" fontId="19" fillId="0" borderId="0" xfId="0" applyFont="1" applyFill="1" applyAlignment="1">
      <alignment horizontal="left"/>
    </xf>
    <xf numFmtId="0" fontId="20" fillId="0" borderId="0" xfId="0" applyFont="1" applyFill="1" applyAlignment="1"/>
    <xf numFmtId="0" fontId="17" fillId="0" borderId="0" xfId="0" applyFont="1" applyFill="1" applyAlignment="1"/>
    <xf numFmtId="4" fontId="18" fillId="0" borderId="1" xfId="0" applyNumberFormat="1" applyFont="1" applyFill="1" applyBorder="1" applyAlignment="1">
      <alignment horizontal="center" vertical="center" textRotation="90" wrapText="1"/>
    </xf>
    <xf numFmtId="4" fontId="18" fillId="0" borderId="1" xfId="0" applyNumberFormat="1" applyFont="1" applyFill="1" applyBorder="1" applyAlignment="1">
      <alignment horizontal="left" vertical="center" wrapText="1"/>
    </xf>
    <xf numFmtId="4" fontId="18" fillId="0" borderId="1" xfId="0" applyNumberFormat="1" applyFont="1" applyFill="1" applyBorder="1" applyAlignment="1">
      <alignment vertical="center" wrapText="1"/>
    </xf>
    <xf numFmtId="0" fontId="18" fillId="0" borderId="1" xfId="0" applyFont="1" applyFill="1" applyBorder="1" applyAlignment="1">
      <alignment vertical="center" wrapText="1"/>
    </xf>
    <xf numFmtId="0" fontId="20" fillId="0" borderId="0" xfId="0" applyFont="1" applyFill="1"/>
    <xf numFmtId="49" fontId="18" fillId="0" borderId="1" xfId="0" applyNumberFormat="1" applyFont="1" applyFill="1" applyBorder="1" applyAlignment="1">
      <alignment horizontal="center" vertical="center"/>
    </xf>
    <xf numFmtId="0" fontId="23" fillId="0" borderId="0" xfId="0" applyFont="1" applyFill="1" applyAlignment="1">
      <alignment horizontal="center"/>
    </xf>
    <xf numFmtId="0" fontId="23" fillId="0" borderId="0" xfId="0" applyFont="1" applyFill="1"/>
    <xf numFmtId="0" fontId="20" fillId="0" borderId="0" xfId="0" applyFont="1" applyFill="1" applyBorder="1"/>
    <xf numFmtId="0" fontId="20" fillId="0" borderId="0" xfId="0" applyFont="1"/>
    <xf numFmtId="0" fontId="19" fillId="0" borderId="0" xfId="0" applyFont="1"/>
    <xf numFmtId="0" fontId="22" fillId="0" borderId="0" xfId="0" applyFont="1" applyFill="1" applyAlignment="1">
      <alignment horizontal="left"/>
    </xf>
    <xf numFmtId="4" fontId="11" fillId="0" borderId="0" xfId="0" applyNumberFormat="1" applyFont="1" applyFill="1" applyAlignment="1">
      <alignment horizontal="center"/>
    </xf>
    <xf numFmtId="4" fontId="22" fillId="0" borderId="0" xfId="0" applyNumberFormat="1" applyFont="1" applyFill="1" applyAlignment="1">
      <alignment horizontal="left"/>
    </xf>
    <xf numFmtId="4" fontId="22" fillId="0" borderId="0" xfId="0" applyNumberFormat="1" applyFont="1" applyFill="1" applyAlignment="1">
      <alignment horizontal="center"/>
    </xf>
    <xf numFmtId="0" fontId="11" fillId="0" borderId="0" xfId="0" applyFont="1" applyFill="1" applyBorder="1" applyAlignment="1">
      <alignment horizontal="center" vertical="center"/>
    </xf>
    <xf numFmtId="4" fontId="11" fillId="0" borderId="0" xfId="0" applyNumberFormat="1" applyFont="1" applyFill="1" applyBorder="1" applyAlignment="1">
      <alignment horizontal="center" vertical="center"/>
    </xf>
    <xf numFmtId="4" fontId="11" fillId="0" borderId="0" xfId="0" applyNumberFormat="1" applyFont="1" applyFill="1" applyBorder="1" applyAlignment="1">
      <alignment horizontal="left" vertical="center"/>
    </xf>
    <xf numFmtId="4" fontId="11" fillId="0" borderId="0" xfId="0" applyNumberFormat="1" applyFont="1" applyFill="1" applyBorder="1" applyAlignment="1">
      <alignment horizontal="center"/>
    </xf>
    <xf numFmtId="4" fontId="22" fillId="0" borderId="0" xfId="0" applyNumberFormat="1" applyFont="1" applyFill="1" applyBorder="1" applyAlignment="1">
      <alignment horizontal="left"/>
    </xf>
    <xf numFmtId="0" fontId="22" fillId="0" borderId="0" xfId="0" applyFont="1" applyFill="1" applyBorder="1" applyAlignment="1">
      <alignment horizontal="left"/>
    </xf>
    <xf numFmtId="0" fontId="18" fillId="0" borderId="1" xfId="0" applyFont="1" applyFill="1" applyBorder="1" applyAlignment="1">
      <alignment horizontal="center" vertical="center"/>
    </xf>
    <xf numFmtId="4" fontId="18" fillId="0" borderId="1" xfId="0" applyNumberFormat="1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center" vertical="center" textRotation="90" wrapText="1"/>
    </xf>
    <xf numFmtId="0" fontId="6" fillId="0" borderId="1" xfId="0" applyFont="1" applyFill="1" applyBorder="1" applyAlignment="1">
      <alignment horizontal="center" vertical="center" wrapText="1"/>
    </xf>
    <xf numFmtId="0" fontId="28" fillId="0" borderId="1" xfId="0" applyFont="1" applyFill="1" applyBorder="1" applyAlignment="1">
      <alignment horizontal="center" vertical="center"/>
    </xf>
    <xf numFmtId="0" fontId="28" fillId="0" borderId="1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/>
    </xf>
    <xf numFmtId="9" fontId="20" fillId="0" borderId="0" xfId="8" applyFont="1" applyFill="1" applyAlignment="1">
      <alignment horizontal="left"/>
    </xf>
    <xf numFmtId="9" fontId="20" fillId="0" borderId="0" xfId="8" applyFont="1" applyFill="1"/>
    <xf numFmtId="0" fontId="9" fillId="0" borderId="1" xfId="0" applyFont="1" applyFill="1" applyBorder="1" applyAlignment="1">
      <alignment horizontal="left" vertical="center" wrapText="1"/>
    </xf>
    <xf numFmtId="4" fontId="28" fillId="0" borderId="1" xfId="0" applyNumberFormat="1" applyFont="1" applyFill="1" applyBorder="1" applyAlignment="1">
      <alignment horizontal="right" vertical="center" wrapText="1"/>
    </xf>
    <xf numFmtId="4" fontId="28" fillId="0" borderId="1" xfId="0" applyNumberFormat="1" applyFont="1" applyFill="1" applyBorder="1" applyAlignment="1">
      <alignment horizontal="right" vertical="center"/>
    </xf>
    <xf numFmtId="4" fontId="9" fillId="0" borderId="1" xfId="0" applyNumberFormat="1" applyFont="1" applyFill="1" applyBorder="1" applyAlignment="1">
      <alignment horizontal="right"/>
    </xf>
    <xf numFmtId="4" fontId="9" fillId="0" borderId="1" xfId="0" applyNumberFormat="1" applyFont="1" applyFill="1" applyBorder="1" applyAlignment="1">
      <alignment horizontal="right" vertical="center" wrapText="1"/>
    </xf>
    <xf numFmtId="4" fontId="9" fillId="0" borderId="1" xfId="0" applyNumberFormat="1" applyFont="1" applyFill="1" applyBorder="1" applyAlignment="1">
      <alignment horizontal="right" vertical="center"/>
    </xf>
    <xf numFmtId="4" fontId="9" fillId="0" borderId="1" xfId="0" applyNumberFormat="1" applyFont="1" applyFill="1" applyBorder="1" applyAlignment="1">
      <alignment horizontal="right" wrapText="1"/>
    </xf>
    <xf numFmtId="4" fontId="20" fillId="0" borderId="1" xfId="0" applyNumberFormat="1" applyFont="1" applyFill="1" applyBorder="1" applyAlignment="1">
      <alignment horizontal="right"/>
    </xf>
    <xf numFmtId="49" fontId="9" fillId="0" borderId="1" xfId="0" applyNumberFormat="1" applyFont="1" applyFill="1" applyBorder="1" applyAlignment="1">
      <alignment horizontal="right" vertical="center" wrapText="1"/>
    </xf>
    <xf numFmtId="4" fontId="28" fillId="0" borderId="1" xfId="0" applyNumberFormat="1" applyFont="1" applyFill="1" applyBorder="1" applyAlignment="1">
      <alignment horizontal="right" wrapText="1"/>
    </xf>
    <xf numFmtId="0" fontId="20" fillId="0" borderId="1" xfId="0" applyFont="1" applyFill="1" applyBorder="1" applyAlignment="1">
      <alignment horizontal="right"/>
    </xf>
    <xf numFmtId="49" fontId="23" fillId="0" borderId="1" xfId="0" applyNumberFormat="1" applyFont="1" applyFill="1" applyBorder="1" applyAlignment="1">
      <alignment horizontal="right"/>
    </xf>
    <xf numFmtId="4" fontId="23" fillId="0" borderId="1" xfId="0" applyNumberFormat="1" applyFont="1" applyFill="1" applyBorder="1" applyAlignment="1">
      <alignment horizontal="right"/>
    </xf>
    <xf numFmtId="0" fontId="23" fillId="0" borderId="0" xfId="0" applyFont="1" applyFill="1" applyAlignment="1">
      <alignment horizontal="right"/>
    </xf>
    <xf numFmtId="4" fontId="28" fillId="0" borderId="1" xfId="0" applyNumberFormat="1" applyFont="1" applyFill="1" applyBorder="1" applyAlignment="1">
      <alignment horizontal="right"/>
    </xf>
    <xf numFmtId="0" fontId="20" fillId="0" borderId="1" xfId="0" applyFont="1" applyFill="1" applyBorder="1" applyAlignment="1">
      <alignment horizontal="center"/>
    </xf>
    <xf numFmtId="4" fontId="10" fillId="0" borderId="1" xfId="0" applyNumberFormat="1" applyFont="1" applyBorder="1" applyAlignment="1">
      <alignment horizontal="center" vertical="center"/>
    </xf>
    <xf numFmtId="165" fontId="10" fillId="0" borderId="1" xfId="0" applyNumberFormat="1" applyFont="1" applyBorder="1" applyAlignment="1">
      <alignment horizontal="center" vertical="center"/>
    </xf>
    <xf numFmtId="3" fontId="10" fillId="0" borderId="1" xfId="0" applyNumberFormat="1" applyFont="1" applyBorder="1" applyAlignment="1">
      <alignment horizontal="center" vertical="center"/>
    </xf>
    <xf numFmtId="0" fontId="6" fillId="0" borderId="0" xfId="0" applyFont="1" applyFill="1" applyAlignment="1">
      <alignment horizontal="center" wrapText="1"/>
    </xf>
    <xf numFmtId="0" fontId="6" fillId="0" borderId="0" xfId="0" applyFont="1" applyFill="1" applyAlignment="1">
      <alignment wrapText="1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vertical="top" wrapText="1"/>
    </xf>
    <xf numFmtId="0" fontId="17" fillId="0" borderId="0" xfId="0" applyFont="1" applyFill="1" applyAlignment="1">
      <alignment horizontal="center" wrapText="1"/>
    </xf>
    <xf numFmtId="0" fontId="17" fillId="0" borderId="0" xfId="0" applyFont="1" applyFill="1" applyAlignment="1">
      <alignment wrapText="1"/>
    </xf>
    <xf numFmtId="0" fontId="17" fillId="0" borderId="0" xfId="0" applyFont="1" applyFill="1" applyAlignment="1">
      <alignment horizontal="center"/>
    </xf>
    <xf numFmtId="0" fontId="6" fillId="0" borderId="1" xfId="0" applyFont="1" applyFill="1" applyBorder="1" applyAlignment="1">
      <alignment horizontal="center" vertical="center"/>
    </xf>
    <xf numFmtId="164" fontId="17" fillId="0" borderId="0" xfId="0" applyNumberFormat="1" applyFont="1" applyFill="1" applyAlignment="1">
      <alignment wrapText="1"/>
    </xf>
    <xf numFmtId="164" fontId="17" fillId="0" borderId="0" xfId="0" applyNumberFormat="1" applyFont="1" applyFill="1" applyAlignment="1">
      <alignment horizontal="center" wrapText="1"/>
    </xf>
    <xf numFmtId="4" fontId="17" fillId="0" borderId="0" xfId="0" applyNumberFormat="1" applyFont="1" applyFill="1" applyAlignment="1">
      <alignment horizontal="center"/>
    </xf>
    <xf numFmtId="14" fontId="9" fillId="0" borderId="1" xfId="0" applyNumberFormat="1" applyFont="1" applyFill="1" applyBorder="1" applyAlignment="1">
      <alignment horizontal="right"/>
    </xf>
    <xf numFmtId="14" fontId="28" fillId="0" borderId="1" xfId="0" applyNumberFormat="1" applyFont="1" applyFill="1" applyBorder="1" applyAlignment="1">
      <alignment horizontal="right"/>
    </xf>
    <xf numFmtId="0" fontId="29" fillId="0" borderId="0" xfId="0" applyFont="1" applyFill="1"/>
    <xf numFmtId="0" fontId="29" fillId="0" borderId="0" xfId="0" applyFont="1"/>
    <xf numFmtId="0" fontId="0" fillId="0" borderId="0" xfId="0" applyFont="1" applyFill="1"/>
    <xf numFmtId="0" fontId="31" fillId="0" borderId="0" xfId="0" applyFont="1" applyFill="1"/>
    <xf numFmtId="0" fontId="23" fillId="0" borderId="1" xfId="0" applyFont="1" applyFill="1" applyBorder="1" applyAlignment="1">
      <alignment horizontal="center"/>
    </xf>
    <xf numFmtId="0" fontId="23" fillId="0" borderId="1" xfId="0" applyFont="1" applyFill="1" applyBorder="1" applyAlignment="1">
      <alignment horizontal="center" vertical="center"/>
    </xf>
    <xf numFmtId="165" fontId="28" fillId="0" borderId="1" xfId="0" applyNumberFormat="1" applyFont="1" applyFill="1" applyBorder="1" applyAlignment="1">
      <alignment horizontal="right" vertical="center"/>
    </xf>
    <xf numFmtId="0" fontId="29" fillId="0" borderId="0" xfId="0" applyFont="1" applyFill="1" applyBorder="1" applyAlignment="1"/>
    <xf numFmtId="0" fontId="9" fillId="0" borderId="1" xfId="0" applyFont="1" applyFill="1" applyBorder="1" applyAlignment="1">
      <alignment vertical="center" wrapText="1"/>
    </xf>
    <xf numFmtId="0" fontId="9" fillId="0" borderId="1" xfId="0" applyFont="1" applyBorder="1" applyAlignment="1">
      <alignment horizontal="center" vertical="center"/>
    </xf>
    <xf numFmtId="0" fontId="0" fillId="2" borderId="0" xfId="0" applyFont="1" applyFill="1"/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/>
    </xf>
    <xf numFmtId="1" fontId="9" fillId="0" borderId="1" xfId="0" applyNumberFormat="1" applyFont="1" applyBorder="1" applyAlignment="1">
      <alignment horizontal="right" wrapText="1"/>
    </xf>
    <xf numFmtId="0" fontId="0" fillId="0" borderId="0" xfId="0" applyFont="1" applyFill="1" applyBorder="1"/>
    <xf numFmtId="4" fontId="9" fillId="0" borderId="1" xfId="0" applyNumberFormat="1" applyFont="1" applyFill="1" applyBorder="1" applyAlignment="1">
      <alignment horizontal="center" vertical="center"/>
    </xf>
    <xf numFmtId="0" fontId="31" fillId="0" borderId="0" xfId="0" applyFont="1"/>
    <xf numFmtId="4" fontId="9" fillId="0" borderId="1" xfId="0" applyNumberFormat="1" applyFont="1" applyFill="1" applyBorder="1" applyAlignment="1"/>
    <xf numFmtId="1" fontId="9" fillId="0" borderId="1" xfId="0" applyNumberFormat="1" applyFont="1" applyBorder="1" applyAlignment="1"/>
    <xf numFmtId="4" fontId="9" fillId="0" borderId="1" xfId="0" applyNumberFormat="1" applyFont="1" applyFill="1" applyBorder="1" applyAlignment="1">
      <alignment vertical="center"/>
    </xf>
    <xf numFmtId="165" fontId="9" fillId="0" borderId="1" xfId="0" applyNumberFormat="1" applyFont="1" applyBorder="1" applyAlignment="1"/>
    <xf numFmtId="165" fontId="9" fillId="0" borderId="1" xfId="0" applyNumberFormat="1" applyFont="1" applyFill="1" applyBorder="1" applyAlignment="1"/>
    <xf numFmtId="1" fontId="6" fillId="0" borderId="0" xfId="0" applyNumberFormat="1" applyFont="1" applyFill="1" applyAlignment="1">
      <alignment horizontal="center" vertical="top" wrapText="1"/>
    </xf>
    <xf numFmtId="1" fontId="6" fillId="0" borderId="1" xfId="0" applyNumberFormat="1" applyFont="1" applyFill="1" applyBorder="1" applyAlignment="1">
      <alignment horizontal="center" vertical="center" wrapText="1"/>
    </xf>
    <xf numFmtId="1" fontId="6" fillId="0" borderId="1" xfId="0" applyNumberFormat="1" applyFont="1" applyFill="1" applyBorder="1" applyAlignment="1">
      <alignment horizontal="center" vertical="center"/>
    </xf>
    <xf numFmtId="1" fontId="9" fillId="0" borderId="1" xfId="0" applyNumberFormat="1" applyFont="1" applyFill="1" applyBorder="1" applyAlignment="1">
      <alignment horizontal="center" vertical="center"/>
    </xf>
    <xf numFmtId="1" fontId="28" fillId="0" borderId="1" xfId="0" applyNumberFormat="1" applyFont="1" applyFill="1" applyBorder="1" applyAlignment="1">
      <alignment horizontal="right" vertical="center"/>
    </xf>
    <xf numFmtId="1" fontId="9" fillId="0" borderId="1" xfId="0" applyNumberFormat="1" applyFont="1" applyFill="1" applyBorder="1" applyAlignment="1">
      <alignment horizontal="right" vertical="center"/>
    </xf>
    <xf numFmtId="1" fontId="9" fillId="0" borderId="1" xfId="0" applyNumberFormat="1" applyFont="1" applyBorder="1" applyAlignment="1">
      <alignment horizontal="right" vertical="center"/>
    </xf>
    <xf numFmtId="1" fontId="17" fillId="0" borderId="0" xfId="0" applyNumberFormat="1" applyFont="1" applyFill="1" applyAlignment="1">
      <alignment horizontal="center" wrapText="1"/>
    </xf>
    <xf numFmtId="1" fontId="17" fillId="0" borderId="0" xfId="0" applyNumberFormat="1" applyFont="1" applyFill="1" applyAlignment="1">
      <alignment horizontal="center"/>
    </xf>
    <xf numFmtId="0" fontId="18" fillId="0" borderId="1" xfId="0" applyFont="1" applyFill="1" applyBorder="1" applyAlignment="1">
      <alignment horizontal="center" vertical="center"/>
    </xf>
    <xf numFmtId="166" fontId="10" fillId="0" borderId="1" xfId="0" applyNumberFormat="1" applyFont="1" applyBorder="1" applyAlignment="1">
      <alignment horizontal="center" vertical="center"/>
    </xf>
    <xf numFmtId="3" fontId="28" fillId="0" borderId="1" xfId="0" applyNumberFormat="1" applyFont="1" applyFill="1" applyBorder="1" applyAlignment="1">
      <alignment horizontal="right" vertical="center"/>
    </xf>
    <xf numFmtId="165" fontId="9" fillId="0" borderId="1" xfId="0" applyNumberFormat="1" applyFont="1" applyBorder="1" applyAlignment="1">
      <alignment horizontal="right" vertical="center"/>
    </xf>
    <xf numFmtId="165" fontId="9" fillId="0" borderId="1" xfId="0" applyNumberFormat="1" applyFont="1" applyFill="1" applyBorder="1" applyAlignment="1">
      <alignment horizontal="right" vertical="center"/>
    </xf>
    <xf numFmtId="165" fontId="9" fillId="0" borderId="1" xfId="0" applyNumberFormat="1" applyFont="1" applyBorder="1" applyAlignment="1">
      <alignment horizontal="right"/>
    </xf>
    <xf numFmtId="165" fontId="9" fillId="0" borderId="1" xfId="0" applyNumberFormat="1" applyFont="1" applyFill="1" applyBorder="1" applyAlignment="1">
      <alignment horizontal="right"/>
    </xf>
    <xf numFmtId="3" fontId="9" fillId="0" borderId="1" xfId="0" applyNumberFormat="1" applyFont="1" applyBorder="1" applyAlignment="1">
      <alignment horizontal="right" vertical="center"/>
    </xf>
    <xf numFmtId="0" fontId="9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4" fontId="9" fillId="0" borderId="0" xfId="0" applyNumberFormat="1" applyFont="1" applyFill="1" applyBorder="1" applyAlignment="1">
      <alignment horizontal="right" wrapText="1"/>
    </xf>
    <xf numFmtId="0" fontId="9" fillId="0" borderId="1" xfId="0" applyFont="1" applyFill="1" applyBorder="1" applyAlignment="1">
      <alignment horizontal="center" vertical="center" wrapText="1"/>
    </xf>
    <xf numFmtId="4" fontId="10" fillId="0" borderId="1" xfId="0" applyNumberFormat="1" applyFont="1" applyFill="1" applyBorder="1" applyAlignment="1">
      <alignment horizontal="center" vertical="center"/>
    </xf>
    <xf numFmtId="3" fontId="9" fillId="0" borderId="1" xfId="0" applyNumberFormat="1" applyFont="1" applyFill="1" applyBorder="1" applyAlignment="1">
      <alignment horizontal="right" vertical="center"/>
    </xf>
    <xf numFmtId="0" fontId="9" fillId="0" borderId="9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165" fontId="10" fillId="0" borderId="1" xfId="0" applyNumberFormat="1" applyFont="1" applyFill="1" applyBorder="1" applyAlignment="1">
      <alignment horizontal="center" vertical="center"/>
    </xf>
    <xf numFmtId="1" fontId="10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28" fillId="0" borderId="1" xfId="0" applyFont="1" applyFill="1" applyBorder="1" applyAlignment="1">
      <alignment horizontal="left" vertical="center" wrapText="1"/>
    </xf>
    <xf numFmtId="0" fontId="28" fillId="0" borderId="9" xfId="0" applyFont="1" applyFill="1" applyBorder="1" applyAlignment="1">
      <alignment horizontal="center" vertical="center"/>
    </xf>
    <xf numFmtId="0" fontId="28" fillId="0" borderId="13" xfId="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/>
    </xf>
    <xf numFmtId="0" fontId="28" fillId="0" borderId="9" xfId="0" applyFont="1" applyFill="1" applyBorder="1" applyAlignment="1">
      <alignment horizontal="center" vertical="center" wrapText="1"/>
    </xf>
    <xf numFmtId="0" fontId="28" fillId="0" borderId="13" xfId="0" applyFont="1" applyFill="1" applyBorder="1" applyAlignment="1">
      <alignment horizontal="center" vertical="center" wrapText="1"/>
    </xf>
    <xf numFmtId="0" fontId="28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textRotation="90" wrapText="1"/>
    </xf>
    <xf numFmtId="0" fontId="6" fillId="0" borderId="2" xfId="0" applyFont="1" applyFill="1" applyBorder="1" applyAlignment="1">
      <alignment horizontal="center" vertical="center" textRotation="90" wrapText="1"/>
    </xf>
    <xf numFmtId="0" fontId="6" fillId="0" borderId="4" xfId="0" applyFont="1" applyFill="1" applyBorder="1" applyAlignment="1">
      <alignment horizontal="center" vertical="center" textRotation="90" wrapText="1"/>
    </xf>
    <xf numFmtId="0" fontId="6" fillId="0" borderId="1" xfId="0" applyFont="1" applyFill="1" applyBorder="1" applyAlignment="1">
      <alignment horizontal="center" vertical="center" textRotation="90" wrapText="1"/>
    </xf>
    <xf numFmtId="0" fontId="6" fillId="0" borderId="3" xfId="0" applyFont="1" applyFill="1" applyBorder="1" applyAlignment="1">
      <alignment horizontal="center" vertical="center" textRotation="90"/>
    </xf>
    <xf numFmtId="0" fontId="6" fillId="0" borderId="2" xfId="0" applyFont="1" applyFill="1" applyBorder="1" applyAlignment="1">
      <alignment horizontal="center" vertical="center" textRotation="90"/>
    </xf>
    <xf numFmtId="0" fontId="6" fillId="0" borderId="4" xfId="0" applyFont="1" applyFill="1" applyBorder="1" applyAlignment="1">
      <alignment horizontal="center" vertical="center" textRotation="90"/>
    </xf>
    <xf numFmtId="0" fontId="6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1" fontId="6" fillId="0" borderId="3" xfId="0" applyNumberFormat="1" applyFont="1" applyFill="1" applyBorder="1" applyAlignment="1">
      <alignment horizontal="center" vertical="center" textRotation="90" wrapText="1"/>
    </xf>
    <xf numFmtId="1" fontId="6" fillId="0" borderId="2" xfId="0" applyNumberFormat="1" applyFont="1" applyFill="1" applyBorder="1" applyAlignment="1">
      <alignment horizontal="center" vertical="center" textRotation="90" wrapText="1"/>
    </xf>
    <xf numFmtId="1" fontId="6" fillId="0" borderId="4" xfId="0" applyNumberFormat="1" applyFont="1" applyFill="1" applyBorder="1" applyAlignment="1">
      <alignment horizontal="center" vertical="center" textRotation="90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9" fontId="28" fillId="0" borderId="11" xfId="8" applyFont="1" applyFill="1" applyBorder="1" applyAlignment="1">
      <alignment horizontal="center" vertical="center"/>
    </xf>
    <xf numFmtId="9" fontId="28" fillId="0" borderId="5" xfId="8" applyFont="1" applyFill="1" applyBorder="1" applyAlignment="1">
      <alignment horizontal="center" vertical="center"/>
    </xf>
    <xf numFmtId="9" fontId="28" fillId="0" borderId="0" xfId="8" applyFont="1" applyFill="1" applyBorder="1" applyAlignment="1">
      <alignment horizontal="center" vertical="center"/>
    </xf>
    <xf numFmtId="0" fontId="24" fillId="0" borderId="0" xfId="0" applyFont="1" applyFill="1" applyAlignment="1">
      <alignment horizontal="left" vertical="top" wrapText="1"/>
    </xf>
    <xf numFmtId="0" fontId="28" fillId="0" borderId="9" xfId="0" applyFont="1" applyFill="1" applyBorder="1" applyAlignment="1">
      <alignment horizontal="left" vertical="center"/>
    </xf>
    <xf numFmtId="0" fontId="28" fillId="0" borderId="10" xfId="0" applyFont="1" applyFill="1" applyBorder="1" applyAlignment="1">
      <alignment horizontal="left" vertical="center"/>
    </xf>
    <xf numFmtId="0" fontId="18" fillId="0" borderId="1" xfId="0" applyFont="1" applyFill="1" applyBorder="1" applyAlignment="1">
      <alignment horizontal="center" vertical="center"/>
    </xf>
    <xf numFmtId="4" fontId="18" fillId="0" borderId="1" xfId="0" applyNumberFormat="1" applyFont="1" applyFill="1" applyBorder="1" applyAlignment="1">
      <alignment horizontal="center" vertical="center" wrapText="1"/>
    </xf>
    <xf numFmtId="0" fontId="28" fillId="0" borderId="1" xfId="0" applyFont="1" applyFill="1" applyBorder="1" applyAlignment="1">
      <alignment horizontal="center" vertical="center"/>
    </xf>
    <xf numFmtId="4" fontId="18" fillId="0" borderId="6" xfId="0" applyNumberFormat="1" applyFont="1" applyFill="1" applyBorder="1" applyAlignment="1">
      <alignment horizontal="center" vertical="center" wrapText="1"/>
    </xf>
    <xf numFmtId="4" fontId="18" fillId="0" borderId="8" xfId="0" applyNumberFormat="1" applyFont="1" applyFill="1" applyBorder="1" applyAlignment="1">
      <alignment horizontal="center" vertical="center" wrapText="1"/>
    </xf>
    <xf numFmtId="4" fontId="18" fillId="0" borderId="11" xfId="0" applyNumberFormat="1" applyFont="1" applyFill="1" applyBorder="1" applyAlignment="1">
      <alignment horizontal="center" vertical="center" wrapText="1"/>
    </xf>
    <xf numFmtId="4" fontId="18" fillId="0" borderId="12" xfId="0" applyNumberFormat="1" applyFont="1" applyFill="1" applyBorder="1" applyAlignment="1">
      <alignment horizontal="center" vertical="center" wrapText="1"/>
    </xf>
    <xf numFmtId="0" fontId="28" fillId="0" borderId="1" xfId="0" applyFont="1" applyFill="1" applyBorder="1" applyAlignment="1">
      <alignment horizontal="left" vertical="center"/>
    </xf>
    <xf numFmtId="4" fontId="18" fillId="0" borderId="9" xfId="0" applyNumberFormat="1" applyFont="1" applyFill="1" applyBorder="1" applyAlignment="1">
      <alignment horizontal="center" vertical="center" wrapText="1"/>
    </xf>
    <xf numFmtId="4" fontId="18" fillId="0" borderId="13" xfId="0" applyNumberFormat="1" applyFont="1" applyFill="1" applyBorder="1" applyAlignment="1">
      <alignment horizontal="center" vertical="center" wrapText="1"/>
    </xf>
    <xf numFmtId="4" fontId="18" fillId="0" borderId="10" xfId="0" applyNumberFormat="1" applyFont="1" applyFill="1" applyBorder="1" applyAlignment="1">
      <alignment horizontal="center" vertical="center" wrapText="1"/>
    </xf>
    <xf numFmtId="4" fontId="18" fillId="0" borderId="3" xfId="0" applyNumberFormat="1" applyFont="1" applyFill="1" applyBorder="1" applyAlignment="1">
      <alignment horizontal="center" vertical="center" wrapText="1"/>
    </xf>
    <xf numFmtId="4" fontId="18" fillId="0" borderId="4" xfId="0" applyNumberFormat="1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left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top" wrapText="1"/>
    </xf>
  </cellXfs>
  <cellStyles count="9">
    <cellStyle name="Обычный" xfId="0" builtinId="0"/>
    <cellStyle name="Обычный 2" xfId="1" xr:uid="{00000000-0005-0000-0000-000001000000}"/>
    <cellStyle name="Обычный 2 2" xfId="2" xr:uid="{00000000-0005-0000-0000-000002000000}"/>
    <cellStyle name="Обычный 3" xfId="3" xr:uid="{00000000-0005-0000-0000-000003000000}"/>
    <cellStyle name="Обычный 4" xfId="4" xr:uid="{00000000-0005-0000-0000-000004000000}"/>
    <cellStyle name="Обычный 5" xfId="5" xr:uid="{00000000-0005-0000-0000-000005000000}"/>
    <cellStyle name="Обычный 6" xfId="6" xr:uid="{00000000-0005-0000-0000-000006000000}"/>
    <cellStyle name="Обычный 7" xfId="7" xr:uid="{00000000-0005-0000-0000-000007000000}"/>
    <cellStyle name="Процентный" xfId="8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2" tint="-0.249977111117893"/>
    <pageSetUpPr fitToPage="1"/>
  </sheetPr>
  <dimension ref="A1:ANO147"/>
  <sheetViews>
    <sheetView tabSelected="1" view="pageBreakPreview" zoomScale="80" zoomScaleNormal="80" zoomScaleSheetLayoutView="80" workbookViewId="0">
      <selection activeCell="T3" sqref="T3"/>
    </sheetView>
  </sheetViews>
  <sheetFormatPr defaultColWidth="8.85546875" defaultRowHeight="18.75" x14ac:dyDescent="0.3"/>
  <cols>
    <col min="1" max="1" width="8" style="76" customWidth="1"/>
    <col min="2" max="2" width="35.28515625" style="77" customWidth="1"/>
    <col min="3" max="3" width="12.5703125" style="78" customWidth="1"/>
    <col min="4" max="4" width="17.140625" style="78" customWidth="1"/>
    <col min="5" max="5" width="12.42578125" style="78" customWidth="1"/>
    <col min="6" max="6" width="6" style="78" customWidth="1"/>
    <col min="7" max="7" width="5.85546875" style="78" customWidth="1"/>
    <col min="8" max="8" width="14.42578125" style="78" customWidth="1"/>
    <col min="9" max="9" width="13.42578125" style="78" customWidth="1"/>
    <col min="10" max="10" width="15.28515625" style="78" customWidth="1"/>
    <col min="11" max="11" width="12.85546875" style="115" customWidth="1"/>
    <col min="12" max="12" width="17.42578125" style="78" customWidth="1"/>
    <col min="13" max="13" width="13.7109375" style="78" bestFit="1" customWidth="1"/>
    <col min="14" max="14" width="13" style="78" customWidth="1"/>
    <col min="15" max="15" width="18" style="78" customWidth="1"/>
    <col min="16" max="16" width="9.42578125" style="78" customWidth="1"/>
    <col min="17" max="17" width="11.5703125" style="78" customWidth="1"/>
    <col min="18" max="18" width="14.140625" style="78" customWidth="1"/>
    <col min="19" max="19" width="13.42578125" style="78" customWidth="1"/>
    <col min="20" max="20" width="14.28515625" style="3" customWidth="1"/>
    <col min="21" max="21" width="10" style="3" bestFit="1" customWidth="1"/>
    <col min="22" max="16384" width="8.85546875" style="2"/>
  </cols>
  <sheetData>
    <row r="1" spans="1:21" s="8" customFormat="1" ht="58.5" customHeight="1" x14ac:dyDescent="0.3">
      <c r="A1" s="72"/>
      <c r="B1" s="73"/>
      <c r="C1" s="74"/>
      <c r="D1" s="74"/>
      <c r="E1" s="74"/>
      <c r="F1" s="74"/>
      <c r="G1" s="74"/>
      <c r="H1" s="74"/>
      <c r="I1" s="74"/>
      <c r="J1" s="75"/>
      <c r="K1" s="107"/>
      <c r="L1" s="75"/>
      <c r="M1" s="75"/>
      <c r="N1" s="74"/>
      <c r="O1" s="195" t="s">
        <v>103</v>
      </c>
      <c r="P1" s="195"/>
      <c r="Q1" s="195"/>
      <c r="R1" s="195"/>
      <c r="S1" s="195"/>
      <c r="T1" s="11"/>
      <c r="U1" s="11"/>
    </row>
    <row r="2" spans="1:21" ht="17.25" hidden="1" customHeight="1" x14ac:dyDescent="0.3">
      <c r="J2" s="75"/>
      <c r="K2" s="107"/>
      <c r="L2" s="75"/>
      <c r="M2" s="75"/>
      <c r="N2" s="74"/>
      <c r="O2" s="72"/>
      <c r="P2" s="72"/>
      <c r="Q2" s="72"/>
      <c r="R2" s="72"/>
    </row>
    <row r="3" spans="1:21" ht="18" customHeight="1" x14ac:dyDescent="0.3">
      <c r="A3" s="152" t="s">
        <v>33</v>
      </c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52"/>
      <c r="R3" s="152"/>
    </row>
    <row r="4" spans="1:21" ht="18.75" customHeight="1" x14ac:dyDescent="0.3">
      <c r="A4" s="152" t="s">
        <v>34</v>
      </c>
      <c r="B4" s="152"/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2"/>
      <c r="P4" s="152"/>
      <c r="Q4" s="152"/>
      <c r="R4" s="152"/>
    </row>
    <row r="5" spans="1:21" ht="18" customHeight="1" x14ac:dyDescent="0.3">
      <c r="A5" s="152" t="s">
        <v>88</v>
      </c>
      <c r="B5" s="152"/>
      <c r="C5" s="152"/>
      <c r="D5" s="152"/>
      <c r="E5" s="152"/>
      <c r="F5" s="152"/>
      <c r="G5" s="152"/>
      <c r="H5" s="152"/>
      <c r="I5" s="152"/>
      <c r="J5" s="152"/>
      <c r="K5" s="152"/>
      <c r="L5" s="152"/>
      <c r="M5" s="152"/>
      <c r="N5" s="152"/>
      <c r="O5" s="152"/>
      <c r="P5" s="152"/>
      <c r="Q5" s="152"/>
      <c r="R5" s="152"/>
    </row>
    <row r="6" spans="1:21" ht="20.25" customHeight="1" x14ac:dyDescent="0.3">
      <c r="A6" s="152" t="s">
        <v>57</v>
      </c>
      <c r="B6" s="152"/>
      <c r="C6" s="152"/>
      <c r="D6" s="152"/>
      <c r="E6" s="152"/>
      <c r="F6" s="152"/>
      <c r="G6" s="152"/>
      <c r="H6" s="152"/>
      <c r="I6" s="152"/>
      <c r="J6" s="152"/>
      <c r="K6" s="152"/>
      <c r="L6" s="152"/>
      <c r="M6" s="152"/>
      <c r="N6" s="152"/>
      <c r="O6" s="152"/>
      <c r="P6" s="152"/>
      <c r="Q6" s="152"/>
      <c r="R6" s="152"/>
      <c r="S6" s="72"/>
    </row>
    <row r="7" spans="1:21" ht="36.75" customHeight="1" x14ac:dyDescent="0.3">
      <c r="A7" s="153" t="s">
        <v>35</v>
      </c>
      <c r="B7" s="153"/>
      <c r="C7" s="153"/>
      <c r="D7" s="153"/>
      <c r="E7" s="153"/>
      <c r="F7" s="153"/>
      <c r="G7" s="153"/>
      <c r="H7" s="153"/>
      <c r="I7" s="153"/>
      <c r="J7" s="153"/>
      <c r="K7" s="153"/>
      <c r="L7" s="153"/>
      <c r="M7" s="153"/>
      <c r="N7" s="153"/>
      <c r="O7" s="153"/>
      <c r="P7" s="153"/>
      <c r="Q7" s="153"/>
      <c r="R7" s="154"/>
    </row>
    <row r="8" spans="1:21" ht="40.5" customHeight="1" x14ac:dyDescent="0.3">
      <c r="A8" s="161" t="s">
        <v>0</v>
      </c>
      <c r="B8" s="161" t="s">
        <v>11</v>
      </c>
      <c r="C8" s="164" t="s">
        <v>12</v>
      </c>
      <c r="D8" s="165"/>
      <c r="E8" s="147" t="s">
        <v>13</v>
      </c>
      <c r="F8" s="147" t="s">
        <v>14</v>
      </c>
      <c r="G8" s="147" t="s">
        <v>15</v>
      </c>
      <c r="H8" s="143" t="s">
        <v>16</v>
      </c>
      <c r="I8" s="150" t="s">
        <v>17</v>
      </c>
      <c r="J8" s="151"/>
      <c r="K8" s="155" t="s">
        <v>18</v>
      </c>
      <c r="L8" s="158" t="s">
        <v>19</v>
      </c>
      <c r="M8" s="159"/>
      <c r="N8" s="159"/>
      <c r="O8" s="159"/>
      <c r="P8" s="159"/>
      <c r="Q8" s="160"/>
      <c r="R8" s="142" t="s">
        <v>49</v>
      </c>
      <c r="S8" s="142"/>
    </row>
    <row r="9" spans="1:21" ht="21.75" customHeight="1" x14ac:dyDescent="0.3">
      <c r="A9" s="162"/>
      <c r="B9" s="162"/>
      <c r="C9" s="143" t="s">
        <v>20</v>
      </c>
      <c r="D9" s="143" t="s">
        <v>21</v>
      </c>
      <c r="E9" s="148"/>
      <c r="F9" s="148"/>
      <c r="G9" s="148"/>
      <c r="H9" s="144"/>
      <c r="I9" s="143" t="s">
        <v>22</v>
      </c>
      <c r="J9" s="143" t="s">
        <v>23</v>
      </c>
      <c r="K9" s="156"/>
      <c r="L9" s="143" t="s">
        <v>42</v>
      </c>
      <c r="M9" s="142" t="s">
        <v>24</v>
      </c>
      <c r="N9" s="142"/>
      <c r="O9" s="142"/>
      <c r="P9" s="142"/>
      <c r="Q9" s="142"/>
      <c r="R9" s="142"/>
      <c r="S9" s="142"/>
    </row>
    <row r="10" spans="1:21" ht="297" customHeight="1" x14ac:dyDescent="0.3">
      <c r="A10" s="162"/>
      <c r="B10" s="162"/>
      <c r="C10" s="144"/>
      <c r="D10" s="144"/>
      <c r="E10" s="148"/>
      <c r="F10" s="148"/>
      <c r="G10" s="148"/>
      <c r="H10" s="145"/>
      <c r="I10" s="145"/>
      <c r="J10" s="145"/>
      <c r="K10" s="157"/>
      <c r="L10" s="145"/>
      <c r="M10" s="45" t="s">
        <v>32</v>
      </c>
      <c r="N10" s="45" t="s">
        <v>25</v>
      </c>
      <c r="O10" s="45" t="s">
        <v>31</v>
      </c>
      <c r="P10" s="45" t="s">
        <v>39</v>
      </c>
      <c r="Q10" s="45" t="s">
        <v>40</v>
      </c>
      <c r="R10" s="146" t="s">
        <v>51</v>
      </c>
      <c r="S10" s="146" t="s">
        <v>50</v>
      </c>
    </row>
    <row r="11" spans="1:21" ht="18" customHeight="1" x14ac:dyDescent="0.3">
      <c r="A11" s="163"/>
      <c r="B11" s="163"/>
      <c r="C11" s="145"/>
      <c r="D11" s="145"/>
      <c r="E11" s="149"/>
      <c r="F11" s="149"/>
      <c r="G11" s="149"/>
      <c r="H11" s="46" t="s">
        <v>2</v>
      </c>
      <c r="I11" s="46" t="s">
        <v>2</v>
      </c>
      <c r="J11" s="46" t="s">
        <v>2</v>
      </c>
      <c r="K11" s="108" t="s">
        <v>26</v>
      </c>
      <c r="L11" s="46" t="s">
        <v>1</v>
      </c>
      <c r="M11" s="46" t="s">
        <v>1</v>
      </c>
      <c r="N11" s="46" t="s">
        <v>1</v>
      </c>
      <c r="O11" s="46" t="s">
        <v>1</v>
      </c>
      <c r="P11" s="46" t="s">
        <v>1</v>
      </c>
      <c r="Q11" s="46" t="s">
        <v>1</v>
      </c>
      <c r="R11" s="146"/>
      <c r="S11" s="146"/>
      <c r="T11" s="12"/>
    </row>
    <row r="12" spans="1:21" x14ac:dyDescent="0.3">
      <c r="A12" s="46">
        <v>1</v>
      </c>
      <c r="B12" s="46">
        <v>2</v>
      </c>
      <c r="C12" s="79">
        <v>3</v>
      </c>
      <c r="D12" s="79">
        <v>4</v>
      </c>
      <c r="E12" s="79">
        <v>5</v>
      </c>
      <c r="F12" s="79">
        <v>6</v>
      </c>
      <c r="G12" s="79">
        <v>7</v>
      </c>
      <c r="H12" s="79">
        <v>8</v>
      </c>
      <c r="I12" s="79">
        <v>9</v>
      </c>
      <c r="J12" s="79">
        <v>10</v>
      </c>
      <c r="K12" s="109">
        <v>11</v>
      </c>
      <c r="L12" s="79">
        <v>12</v>
      </c>
      <c r="M12" s="79">
        <v>13</v>
      </c>
      <c r="N12" s="79">
        <v>14</v>
      </c>
      <c r="O12" s="79">
        <v>15</v>
      </c>
      <c r="P12" s="79">
        <v>16</v>
      </c>
      <c r="Q12" s="79">
        <v>17</v>
      </c>
      <c r="R12" s="79">
        <v>18</v>
      </c>
      <c r="S12" s="79">
        <v>19</v>
      </c>
      <c r="T12" s="12"/>
    </row>
    <row r="13" spans="1:21" s="1" customFormat="1" ht="18" customHeight="1" x14ac:dyDescent="0.25">
      <c r="A13" s="141" t="s">
        <v>58</v>
      </c>
      <c r="B13" s="141"/>
      <c r="C13" s="141"/>
      <c r="D13" s="141"/>
      <c r="E13" s="141"/>
      <c r="F13" s="141"/>
      <c r="G13" s="141"/>
      <c r="H13" s="141"/>
      <c r="I13" s="141"/>
      <c r="J13" s="141"/>
      <c r="K13" s="141"/>
      <c r="L13" s="141"/>
      <c r="M13" s="141"/>
      <c r="N13" s="141"/>
      <c r="O13" s="141"/>
      <c r="P13" s="141"/>
      <c r="Q13" s="141"/>
      <c r="R13" s="141"/>
      <c r="S13" s="141"/>
      <c r="T13" s="99"/>
      <c r="U13" s="87"/>
    </row>
    <row r="14" spans="1:21" s="1" customFormat="1" ht="15" hidden="1" x14ac:dyDescent="0.25">
      <c r="A14" s="134" t="s">
        <v>28</v>
      </c>
      <c r="B14" s="134"/>
      <c r="C14" s="49"/>
      <c r="D14" s="49"/>
      <c r="E14" s="49"/>
      <c r="F14" s="49"/>
      <c r="G14" s="49"/>
      <c r="H14" s="100"/>
      <c r="I14" s="100"/>
      <c r="J14" s="100"/>
      <c r="K14" s="110"/>
      <c r="L14" s="100"/>
      <c r="M14" s="100"/>
      <c r="N14" s="100"/>
      <c r="O14" s="49"/>
      <c r="P14" s="49"/>
      <c r="Q14" s="49"/>
      <c r="R14" s="49"/>
      <c r="S14" s="68"/>
      <c r="T14" s="87"/>
      <c r="U14" s="87"/>
    </row>
    <row r="15" spans="1:21" s="1" customFormat="1" ht="18" customHeight="1" x14ac:dyDescent="0.25">
      <c r="A15" s="134" t="s">
        <v>102</v>
      </c>
      <c r="B15" s="134"/>
      <c r="C15" s="134"/>
      <c r="D15" s="134"/>
      <c r="E15" s="134"/>
      <c r="F15" s="134"/>
      <c r="G15" s="134"/>
      <c r="H15" s="134"/>
      <c r="I15" s="134"/>
      <c r="J15" s="134"/>
      <c r="K15" s="134"/>
      <c r="L15" s="134"/>
      <c r="M15" s="134"/>
      <c r="N15" s="134"/>
      <c r="O15" s="134"/>
      <c r="P15" s="134"/>
      <c r="Q15" s="134"/>
      <c r="R15" s="134"/>
      <c r="S15" s="68"/>
      <c r="T15" s="87"/>
      <c r="U15" s="87"/>
    </row>
    <row r="16" spans="1:21" s="86" customFormat="1" ht="18.75" customHeight="1" x14ac:dyDescent="0.25">
      <c r="A16" s="47" t="s">
        <v>6</v>
      </c>
      <c r="B16" s="48"/>
      <c r="C16" s="47"/>
      <c r="D16" s="47"/>
      <c r="E16" s="47"/>
      <c r="F16" s="47"/>
      <c r="G16" s="47"/>
      <c r="H16" s="91">
        <f>SUM(H17)</f>
        <v>1124.0999999999999</v>
      </c>
      <c r="I16" s="91">
        <f t="shared" ref="I16:J16" si="0">SUM(I17)</f>
        <v>917.5</v>
      </c>
      <c r="J16" s="91">
        <f t="shared" si="0"/>
        <v>871.6</v>
      </c>
      <c r="K16" s="118">
        <f>SUM(K17)</f>
        <v>43</v>
      </c>
      <c r="L16" s="55">
        <f>L17</f>
        <v>10176539.5</v>
      </c>
      <c r="M16" s="55">
        <f>SUM(M17)</f>
        <v>0</v>
      </c>
      <c r="N16" s="55">
        <f ca="1">SUM(N16:N17)</f>
        <v>0</v>
      </c>
      <c r="O16" s="55">
        <f>SUM(O17)</f>
        <v>10176539.5</v>
      </c>
      <c r="P16" s="55">
        <f>SUM(P17)</f>
        <v>0</v>
      </c>
      <c r="Q16" s="55">
        <f>SUM(Q17)</f>
        <v>0</v>
      </c>
      <c r="R16" s="84"/>
      <c r="S16" s="84"/>
      <c r="T16" s="85"/>
      <c r="U16" s="85"/>
    </row>
    <row r="17" spans="1:1055" s="25" customFormat="1" ht="18.75" customHeight="1" x14ac:dyDescent="0.25">
      <c r="A17" s="49">
        <v>1</v>
      </c>
      <c r="B17" s="50" t="str">
        <f>'часть 2'!B9</f>
        <v>г. Торжок, ул. Белинского, д. 7</v>
      </c>
      <c r="C17" s="49">
        <v>1959</v>
      </c>
      <c r="D17" s="49" t="s">
        <v>53</v>
      </c>
      <c r="E17" s="49" t="s">
        <v>54</v>
      </c>
      <c r="F17" s="49">
        <v>3</v>
      </c>
      <c r="G17" s="49">
        <v>2</v>
      </c>
      <c r="H17" s="120">
        <v>1124.0999999999999</v>
      </c>
      <c r="I17" s="120">
        <v>917.5</v>
      </c>
      <c r="J17" s="120">
        <f>917.5-45.9</f>
        <v>871.6</v>
      </c>
      <c r="K17" s="112">
        <v>43</v>
      </c>
      <c r="L17" s="58">
        <f>M17+N17+O17+P17+Q17</f>
        <v>10176539.5</v>
      </c>
      <c r="M17" s="102">
        <v>0</v>
      </c>
      <c r="N17" s="56">
        <v>0</v>
      </c>
      <c r="O17" s="58">
        <f>'часть 2'!C9</f>
        <v>10176539.5</v>
      </c>
      <c r="P17" s="102">
        <v>0</v>
      </c>
      <c r="Q17" s="56">
        <v>0</v>
      </c>
      <c r="R17" s="83">
        <v>45291</v>
      </c>
      <c r="S17" s="83">
        <v>45291</v>
      </c>
    </row>
    <row r="18" spans="1:1055" s="101" customFormat="1" ht="18" customHeight="1" x14ac:dyDescent="0.25">
      <c r="A18" s="141" t="s">
        <v>59</v>
      </c>
      <c r="B18" s="141"/>
      <c r="C18" s="141"/>
      <c r="D18" s="141"/>
      <c r="E18" s="141"/>
      <c r="F18" s="141"/>
      <c r="G18" s="141"/>
      <c r="H18" s="141"/>
      <c r="I18" s="141"/>
      <c r="J18" s="141"/>
      <c r="K18" s="141"/>
      <c r="L18" s="141"/>
      <c r="M18" s="141"/>
      <c r="N18" s="141"/>
      <c r="O18" s="141"/>
      <c r="P18" s="141"/>
      <c r="Q18" s="141"/>
      <c r="R18" s="141"/>
      <c r="S18" s="141"/>
      <c r="T18" s="88"/>
      <c r="U18" s="88"/>
    </row>
    <row r="19" spans="1:1055" s="1" customFormat="1" ht="18" customHeight="1" x14ac:dyDescent="0.25">
      <c r="A19" s="134" t="s">
        <v>102</v>
      </c>
      <c r="B19" s="134"/>
      <c r="C19" s="134"/>
      <c r="D19" s="134"/>
      <c r="E19" s="134"/>
      <c r="F19" s="134"/>
      <c r="G19" s="134"/>
      <c r="H19" s="134"/>
      <c r="I19" s="134"/>
      <c r="J19" s="134"/>
      <c r="K19" s="134"/>
      <c r="L19" s="134"/>
      <c r="M19" s="134"/>
      <c r="N19" s="134"/>
      <c r="O19" s="134"/>
      <c r="P19" s="134"/>
      <c r="Q19" s="134"/>
      <c r="R19" s="134"/>
      <c r="S19" s="14"/>
      <c r="T19" s="87"/>
      <c r="U19" s="87"/>
    </row>
    <row r="20" spans="1:1055" s="86" customFormat="1" ht="15" x14ac:dyDescent="0.25">
      <c r="A20" s="47" t="s">
        <v>6</v>
      </c>
      <c r="B20" s="48"/>
      <c r="C20" s="47"/>
      <c r="D20" s="47"/>
      <c r="E20" s="47"/>
      <c r="F20" s="47"/>
      <c r="G20" s="47"/>
      <c r="H20" s="91">
        <f>SUM(H21:H22)</f>
        <v>2731.7000000000003</v>
      </c>
      <c r="I20" s="91">
        <f>SUM(I21:I22)</f>
        <v>2400</v>
      </c>
      <c r="J20" s="91">
        <f>SUM(J21:J22)</f>
        <v>2400</v>
      </c>
      <c r="K20" s="111">
        <f>SUM(K21:K22)</f>
        <v>78</v>
      </c>
      <c r="L20" s="55">
        <f t="shared" ref="L20" si="1">M20+N20+O20+P20+Q20</f>
        <v>16524105.949999999</v>
      </c>
      <c r="M20" s="55">
        <f>SUM(M21:M22)</f>
        <v>0</v>
      </c>
      <c r="N20" s="55">
        <f>SUM(N21:N22)</f>
        <v>0</v>
      </c>
      <c r="O20" s="55">
        <f>SUM(O21:O22)</f>
        <v>16524105.949999999</v>
      </c>
      <c r="P20" s="55">
        <f>SUM(P21:P22)</f>
        <v>0</v>
      </c>
      <c r="Q20" s="55">
        <f>SUM(Q21:Q22)</f>
        <v>0</v>
      </c>
      <c r="R20" s="84"/>
      <c r="S20" s="84"/>
      <c r="T20" s="85"/>
      <c r="U20" s="85"/>
    </row>
    <row r="21" spans="1:1055" s="28" customFormat="1" ht="18.75" customHeight="1" x14ac:dyDescent="0.25">
      <c r="A21" s="49">
        <v>1</v>
      </c>
      <c r="B21" s="50" t="str">
        <f>'часть 2'!B12</f>
        <v>г. Торжок, ул. С. Разина, д. 19</v>
      </c>
      <c r="C21" s="49">
        <v>1917</v>
      </c>
      <c r="D21" s="49" t="s">
        <v>53</v>
      </c>
      <c r="E21" s="49" t="s">
        <v>54</v>
      </c>
      <c r="F21" s="49">
        <v>2</v>
      </c>
      <c r="G21" s="49">
        <v>3</v>
      </c>
      <c r="H21" s="120">
        <v>432.4</v>
      </c>
      <c r="I21" s="120">
        <v>405.4</v>
      </c>
      <c r="J21" s="120">
        <v>405.4</v>
      </c>
      <c r="K21" s="112">
        <v>12</v>
      </c>
      <c r="L21" s="58">
        <f>M21+N21+O21+P21+Q21</f>
        <v>4913874.07</v>
      </c>
      <c r="M21" s="102">
        <v>0</v>
      </c>
      <c r="N21" s="56">
        <v>0</v>
      </c>
      <c r="O21" s="58">
        <f>'часть 2'!C12</f>
        <v>4913874.07</v>
      </c>
      <c r="P21" s="102">
        <v>0</v>
      </c>
      <c r="Q21" s="56">
        <v>0</v>
      </c>
      <c r="R21" s="83">
        <v>45657</v>
      </c>
      <c r="S21" s="83">
        <v>45657</v>
      </c>
    </row>
    <row r="22" spans="1:1055" s="28" customFormat="1" ht="18.75" customHeight="1" x14ac:dyDescent="0.25">
      <c r="A22" s="49">
        <v>2</v>
      </c>
      <c r="B22" s="50" t="str">
        <f>'часть 2'!B13</f>
        <v>г. Торжок, Ленинградское ш., д.44А</v>
      </c>
      <c r="C22" s="49">
        <v>1933</v>
      </c>
      <c r="D22" s="49" t="s">
        <v>53</v>
      </c>
      <c r="E22" s="49" t="s">
        <v>54</v>
      </c>
      <c r="F22" s="49">
        <v>3</v>
      </c>
      <c r="G22" s="49">
        <v>4</v>
      </c>
      <c r="H22" s="120">
        <v>2299.3000000000002</v>
      </c>
      <c r="I22" s="120">
        <v>1994.6</v>
      </c>
      <c r="J22" s="120">
        <v>1994.6</v>
      </c>
      <c r="K22" s="112">
        <v>66</v>
      </c>
      <c r="L22" s="58">
        <f>M22+N22+O22+P22+Q22</f>
        <v>11610231.879999999</v>
      </c>
      <c r="M22" s="102">
        <v>0</v>
      </c>
      <c r="N22" s="56">
        <v>0</v>
      </c>
      <c r="O22" s="58">
        <f>'часть 2'!C13</f>
        <v>11610231.879999999</v>
      </c>
      <c r="P22" s="102">
        <v>0</v>
      </c>
      <c r="Q22" s="56">
        <v>0</v>
      </c>
      <c r="R22" s="83">
        <v>45657</v>
      </c>
      <c r="S22" s="83">
        <v>45657</v>
      </c>
    </row>
    <row r="23" spans="1:1055" s="1" customFormat="1" ht="18" customHeight="1" x14ac:dyDescent="0.25">
      <c r="A23" s="136" t="s">
        <v>60</v>
      </c>
      <c r="B23" s="137"/>
      <c r="C23" s="137"/>
      <c r="D23" s="137"/>
      <c r="E23" s="137"/>
      <c r="F23" s="137"/>
      <c r="G23" s="137"/>
      <c r="H23" s="137"/>
      <c r="I23" s="137"/>
      <c r="J23" s="137"/>
      <c r="K23" s="137"/>
      <c r="L23" s="137"/>
      <c r="M23" s="137"/>
      <c r="N23" s="137"/>
      <c r="O23" s="137"/>
      <c r="P23" s="137"/>
      <c r="Q23" s="137"/>
      <c r="R23" s="137"/>
      <c r="S23" s="138"/>
      <c r="T23" s="87"/>
      <c r="U23" s="87"/>
      <c r="V23" s="87"/>
      <c r="W23" s="87"/>
      <c r="X23" s="87"/>
      <c r="Y23" s="87"/>
      <c r="Z23" s="87"/>
      <c r="AA23" s="87"/>
      <c r="AB23" s="87"/>
      <c r="AC23" s="87"/>
      <c r="AD23" s="87"/>
      <c r="AE23" s="87"/>
      <c r="AF23" s="87"/>
      <c r="AG23" s="87"/>
      <c r="AH23" s="87"/>
      <c r="AI23" s="87"/>
      <c r="AJ23" s="87"/>
      <c r="AK23" s="87"/>
      <c r="AL23" s="87"/>
      <c r="AM23" s="87"/>
      <c r="AN23" s="87"/>
      <c r="AO23" s="87"/>
      <c r="AP23" s="87"/>
      <c r="AQ23" s="87"/>
      <c r="AR23" s="87"/>
      <c r="AS23" s="87"/>
      <c r="AT23" s="87"/>
      <c r="AU23" s="87"/>
      <c r="AV23" s="87"/>
      <c r="AW23" s="87"/>
      <c r="AX23" s="87"/>
      <c r="AY23" s="87"/>
      <c r="AZ23" s="87"/>
      <c r="BA23" s="87"/>
      <c r="BB23" s="87"/>
      <c r="BC23" s="87"/>
      <c r="BD23" s="87"/>
      <c r="BE23" s="87"/>
      <c r="BF23" s="87"/>
      <c r="BG23" s="87"/>
      <c r="BH23" s="87"/>
      <c r="BI23" s="87"/>
      <c r="BJ23" s="87"/>
      <c r="BK23" s="87"/>
      <c r="BL23" s="87"/>
      <c r="BM23" s="87"/>
      <c r="BN23" s="87"/>
      <c r="BO23" s="87"/>
      <c r="BP23" s="87"/>
      <c r="BQ23" s="87"/>
      <c r="BR23" s="87"/>
      <c r="BS23" s="87"/>
      <c r="BT23" s="87"/>
      <c r="BU23" s="87"/>
      <c r="BV23" s="87"/>
      <c r="BW23" s="87"/>
      <c r="BX23" s="87"/>
      <c r="BY23" s="87"/>
      <c r="BZ23" s="87"/>
      <c r="CA23" s="87"/>
      <c r="CB23" s="87"/>
      <c r="CC23" s="87"/>
      <c r="CD23" s="87"/>
      <c r="CE23" s="87"/>
      <c r="CF23" s="87"/>
      <c r="CG23" s="87"/>
      <c r="CH23" s="87"/>
      <c r="CI23" s="87"/>
      <c r="CJ23" s="87"/>
      <c r="CK23" s="87"/>
      <c r="CL23" s="87"/>
      <c r="CM23" s="87"/>
      <c r="CN23" s="87"/>
      <c r="CO23" s="87"/>
      <c r="CP23" s="87"/>
      <c r="CQ23" s="87"/>
      <c r="CR23" s="87"/>
      <c r="CS23" s="87"/>
      <c r="CT23" s="87"/>
      <c r="CU23" s="87"/>
      <c r="CV23" s="87"/>
      <c r="CW23" s="87"/>
      <c r="CX23" s="87"/>
      <c r="CY23" s="87"/>
      <c r="CZ23" s="87"/>
      <c r="DA23" s="87"/>
      <c r="DB23" s="87"/>
      <c r="DC23" s="87"/>
      <c r="DD23" s="87"/>
      <c r="DE23" s="87"/>
      <c r="DF23" s="87"/>
      <c r="DG23" s="87"/>
      <c r="DH23" s="87"/>
      <c r="DI23" s="87"/>
      <c r="DJ23" s="87"/>
      <c r="DK23" s="87"/>
      <c r="DL23" s="87"/>
      <c r="DM23" s="87"/>
      <c r="DN23" s="87"/>
      <c r="DO23" s="87"/>
      <c r="DP23" s="87"/>
      <c r="DQ23" s="87"/>
      <c r="DR23" s="87"/>
      <c r="DS23" s="87"/>
      <c r="DT23" s="87"/>
      <c r="DU23" s="87"/>
      <c r="DV23" s="87"/>
      <c r="DW23" s="87"/>
      <c r="DX23" s="87"/>
      <c r="DY23" s="87"/>
      <c r="DZ23" s="87"/>
      <c r="EA23" s="87"/>
      <c r="EB23" s="87"/>
      <c r="EC23" s="87"/>
      <c r="ED23" s="87"/>
      <c r="EE23" s="87"/>
      <c r="EF23" s="87"/>
      <c r="EG23" s="87"/>
      <c r="EH23" s="87"/>
      <c r="EI23" s="87"/>
      <c r="EJ23" s="87"/>
      <c r="EK23" s="87"/>
      <c r="EL23" s="87"/>
      <c r="EM23" s="87"/>
      <c r="EN23" s="87"/>
      <c r="EO23" s="87"/>
      <c r="EP23" s="87"/>
      <c r="EQ23" s="87"/>
      <c r="ER23" s="87"/>
      <c r="ES23" s="87"/>
      <c r="ET23" s="87"/>
      <c r="EU23" s="87"/>
      <c r="EV23" s="87"/>
      <c r="EW23" s="87"/>
      <c r="EX23" s="87"/>
      <c r="EY23" s="87"/>
      <c r="EZ23" s="87"/>
      <c r="FA23" s="87"/>
      <c r="FB23" s="87"/>
      <c r="FC23" s="87"/>
      <c r="FD23" s="87"/>
      <c r="FE23" s="87"/>
      <c r="FF23" s="87"/>
      <c r="FG23" s="87"/>
      <c r="FH23" s="87"/>
      <c r="FI23" s="87"/>
      <c r="FJ23" s="87"/>
      <c r="FK23" s="87"/>
      <c r="FL23" s="87"/>
      <c r="FM23" s="87"/>
      <c r="FN23" s="87"/>
      <c r="FO23" s="87"/>
      <c r="FP23" s="87"/>
      <c r="FQ23" s="87"/>
      <c r="FR23" s="87"/>
      <c r="FS23" s="87"/>
      <c r="FT23" s="87"/>
      <c r="FU23" s="87"/>
      <c r="FV23" s="87"/>
      <c r="FW23" s="87"/>
      <c r="FX23" s="87"/>
      <c r="FY23" s="87"/>
      <c r="FZ23" s="87"/>
      <c r="GA23" s="87"/>
      <c r="GB23" s="87"/>
      <c r="GC23" s="87"/>
      <c r="GD23" s="87"/>
      <c r="GE23" s="87"/>
      <c r="GF23" s="87"/>
      <c r="GG23" s="87"/>
      <c r="GH23" s="87"/>
      <c r="GI23" s="87"/>
      <c r="GJ23" s="87"/>
      <c r="GK23" s="87"/>
      <c r="GL23" s="87"/>
      <c r="GM23" s="87"/>
      <c r="GN23" s="87"/>
      <c r="GO23" s="87"/>
      <c r="GP23" s="87"/>
      <c r="GQ23" s="87"/>
      <c r="GR23" s="87"/>
      <c r="GS23" s="87"/>
      <c r="GT23" s="87"/>
      <c r="GU23" s="87"/>
      <c r="GV23" s="87"/>
      <c r="GW23" s="87"/>
      <c r="GX23" s="87"/>
      <c r="GY23" s="87"/>
      <c r="GZ23" s="87"/>
      <c r="HA23" s="87"/>
      <c r="HB23" s="87"/>
      <c r="HC23" s="87"/>
      <c r="HD23" s="87"/>
      <c r="HE23" s="87"/>
      <c r="HF23" s="87"/>
      <c r="HG23" s="87"/>
      <c r="HH23" s="87"/>
      <c r="HI23" s="87"/>
      <c r="HJ23" s="87"/>
      <c r="HK23" s="87"/>
      <c r="HL23" s="87"/>
      <c r="HM23" s="87"/>
      <c r="HN23" s="87"/>
      <c r="HO23" s="87"/>
      <c r="HP23" s="87"/>
      <c r="HQ23" s="87"/>
      <c r="HR23" s="87"/>
      <c r="HS23" s="87"/>
      <c r="HT23" s="87"/>
      <c r="HU23" s="87"/>
      <c r="HV23" s="87"/>
      <c r="HW23" s="87"/>
      <c r="HX23" s="87"/>
      <c r="HY23" s="87"/>
      <c r="HZ23" s="87"/>
      <c r="IA23" s="87"/>
      <c r="IB23" s="87"/>
      <c r="IC23" s="87"/>
      <c r="ID23" s="87"/>
      <c r="IE23" s="87"/>
      <c r="IF23" s="87"/>
      <c r="IG23" s="87"/>
      <c r="IH23" s="87"/>
      <c r="II23" s="87"/>
      <c r="IJ23" s="87"/>
      <c r="IK23" s="87"/>
      <c r="IL23" s="87"/>
      <c r="IM23" s="87"/>
      <c r="IN23" s="87"/>
      <c r="IO23" s="87"/>
      <c r="IP23" s="87"/>
      <c r="IQ23" s="87"/>
      <c r="IR23" s="87"/>
      <c r="IS23" s="87"/>
      <c r="IT23" s="87"/>
      <c r="IU23" s="87"/>
      <c r="IV23" s="87"/>
      <c r="IW23" s="87"/>
      <c r="IX23" s="87"/>
      <c r="IY23" s="87"/>
      <c r="IZ23" s="87"/>
      <c r="JA23" s="87"/>
      <c r="JB23" s="87"/>
      <c r="JC23" s="87"/>
      <c r="JD23" s="87"/>
      <c r="JE23" s="87"/>
      <c r="JF23" s="87"/>
      <c r="JG23" s="87"/>
      <c r="JH23" s="87"/>
      <c r="JI23" s="87"/>
      <c r="JJ23" s="87"/>
      <c r="JK23" s="87"/>
      <c r="JL23" s="87"/>
      <c r="JM23" s="87"/>
      <c r="JN23" s="87"/>
      <c r="JO23" s="87"/>
      <c r="JP23" s="87"/>
      <c r="JQ23" s="87"/>
      <c r="JR23" s="87"/>
      <c r="JS23" s="87"/>
      <c r="JT23" s="87"/>
      <c r="JU23" s="87"/>
      <c r="JV23" s="87"/>
      <c r="JW23" s="87"/>
      <c r="JX23" s="87"/>
      <c r="JY23" s="87"/>
      <c r="JZ23" s="87"/>
      <c r="KA23" s="87"/>
      <c r="KB23" s="87"/>
      <c r="KC23" s="87"/>
      <c r="KD23" s="87"/>
      <c r="KE23" s="87"/>
      <c r="KF23" s="87"/>
      <c r="KG23" s="87"/>
      <c r="KH23" s="87"/>
      <c r="KI23" s="87"/>
      <c r="KJ23" s="87"/>
      <c r="KK23" s="87"/>
      <c r="KL23" s="87"/>
      <c r="KM23" s="87"/>
      <c r="KN23" s="87"/>
      <c r="KO23" s="87"/>
      <c r="KP23" s="87"/>
      <c r="KQ23" s="87"/>
      <c r="KR23" s="87"/>
      <c r="KS23" s="87"/>
      <c r="KT23" s="87"/>
      <c r="KU23" s="87"/>
      <c r="KV23" s="87"/>
      <c r="KW23" s="87"/>
      <c r="KX23" s="87"/>
      <c r="KY23" s="87"/>
      <c r="KZ23" s="87"/>
      <c r="LA23" s="87"/>
      <c r="LB23" s="87"/>
      <c r="LC23" s="87"/>
      <c r="LD23" s="87"/>
      <c r="LE23" s="87"/>
      <c r="LF23" s="87"/>
      <c r="LG23" s="87"/>
      <c r="LH23" s="87"/>
      <c r="LI23" s="87"/>
      <c r="LJ23" s="87"/>
      <c r="LK23" s="87"/>
      <c r="LL23" s="87"/>
      <c r="LM23" s="87"/>
      <c r="LN23" s="87"/>
      <c r="LO23" s="87"/>
      <c r="LP23" s="87"/>
      <c r="LQ23" s="87"/>
      <c r="LR23" s="87"/>
      <c r="LS23" s="87"/>
      <c r="LT23" s="87"/>
      <c r="LU23" s="87"/>
      <c r="LV23" s="87"/>
      <c r="LW23" s="87"/>
      <c r="LX23" s="87"/>
      <c r="LY23" s="87"/>
      <c r="LZ23" s="87"/>
      <c r="MA23" s="87"/>
      <c r="MB23" s="87"/>
      <c r="MC23" s="87"/>
      <c r="MD23" s="87"/>
      <c r="ME23" s="87"/>
      <c r="MF23" s="87"/>
      <c r="MG23" s="87"/>
      <c r="MH23" s="87"/>
      <c r="MI23" s="87"/>
      <c r="MJ23" s="87"/>
      <c r="MK23" s="87"/>
      <c r="ML23" s="87"/>
      <c r="MM23" s="87"/>
      <c r="MN23" s="87"/>
      <c r="MO23" s="87"/>
      <c r="MP23" s="87"/>
      <c r="MQ23" s="87"/>
      <c r="MR23" s="87"/>
      <c r="MS23" s="87"/>
      <c r="MT23" s="87"/>
      <c r="MU23" s="87"/>
      <c r="MV23" s="87"/>
      <c r="MW23" s="87"/>
      <c r="MX23" s="87"/>
      <c r="MY23" s="87"/>
      <c r="MZ23" s="87"/>
      <c r="NA23" s="87"/>
      <c r="NB23" s="87"/>
      <c r="NC23" s="87"/>
      <c r="ND23" s="87"/>
      <c r="NE23" s="87"/>
      <c r="NF23" s="87"/>
      <c r="NG23" s="87"/>
      <c r="NH23" s="87"/>
      <c r="NI23" s="87"/>
      <c r="NJ23" s="87"/>
      <c r="NK23" s="87"/>
      <c r="NL23" s="87"/>
      <c r="NM23" s="87"/>
      <c r="NN23" s="87"/>
      <c r="NO23" s="87"/>
      <c r="NP23" s="87"/>
      <c r="NQ23" s="87"/>
      <c r="NR23" s="87"/>
      <c r="NS23" s="87"/>
      <c r="NT23" s="87"/>
      <c r="NU23" s="87"/>
      <c r="NV23" s="87"/>
      <c r="NW23" s="87"/>
      <c r="NX23" s="87"/>
      <c r="NY23" s="87"/>
      <c r="NZ23" s="87"/>
      <c r="OA23" s="87"/>
      <c r="OB23" s="87"/>
      <c r="OC23" s="87"/>
      <c r="OD23" s="87"/>
      <c r="OE23" s="87"/>
      <c r="OF23" s="87"/>
      <c r="OG23" s="87"/>
      <c r="OH23" s="87"/>
      <c r="OI23" s="87"/>
      <c r="OJ23" s="87"/>
      <c r="OK23" s="87"/>
      <c r="OL23" s="87"/>
      <c r="OM23" s="87"/>
      <c r="ON23" s="87"/>
      <c r="OO23" s="87"/>
      <c r="OP23" s="87"/>
      <c r="OQ23" s="87"/>
      <c r="OR23" s="87"/>
      <c r="OS23" s="87"/>
      <c r="OT23" s="87"/>
      <c r="OU23" s="87"/>
      <c r="OV23" s="87"/>
      <c r="OW23" s="87"/>
      <c r="OX23" s="87"/>
      <c r="OY23" s="87"/>
      <c r="OZ23" s="87"/>
      <c r="PA23" s="87"/>
      <c r="PB23" s="87"/>
      <c r="PC23" s="87"/>
      <c r="PD23" s="87"/>
      <c r="PE23" s="87"/>
      <c r="PF23" s="87"/>
      <c r="PG23" s="87"/>
      <c r="PH23" s="87"/>
      <c r="PI23" s="87"/>
      <c r="PJ23" s="87"/>
      <c r="PK23" s="87"/>
      <c r="PL23" s="87"/>
      <c r="PM23" s="87"/>
      <c r="PN23" s="87"/>
      <c r="PO23" s="87"/>
      <c r="PP23" s="87"/>
      <c r="PQ23" s="87"/>
      <c r="PR23" s="87"/>
      <c r="PS23" s="87"/>
      <c r="PT23" s="87"/>
      <c r="PU23" s="87"/>
      <c r="PV23" s="87"/>
      <c r="PW23" s="87"/>
      <c r="PX23" s="87"/>
      <c r="PY23" s="87"/>
      <c r="PZ23" s="87"/>
      <c r="QA23" s="87"/>
      <c r="QB23" s="87"/>
      <c r="QC23" s="87"/>
      <c r="QD23" s="87"/>
      <c r="QE23" s="87"/>
      <c r="QF23" s="87"/>
      <c r="QG23" s="87"/>
      <c r="QH23" s="87"/>
      <c r="QI23" s="87"/>
      <c r="QJ23" s="87"/>
      <c r="QK23" s="87"/>
      <c r="QL23" s="87"/>
      <c r="QM23" s="87"/>
      <c r="QN23" s="87"/>
      <c r="QO23" s="87"/>
      <c r="QP23" s="87"/>
      <c r="QQ23" s="87"/>
      <c r="QR23" s="87"/>
      <c r="QS23" s="87"/>
      <c r="QT23" s="87"/>
      <c r="QU23" s="87"/>
      <c r="QV23" s="87"/>
      <c r="QW23" s="87"/>
      <c r="QX23" s="87"/>
      <c r="QY23" s="87"/>
      <c r="QZ23" s="87"/>
      <c r="RA23" s="87"/>
      <c r="RB23" s="87"/>
      <c r="RC23" s="87"/>
      <c r="RD23" s="87"/>
      <c r="RE23" s="87"/>
      <c r="RF23" s="87"/>
      <c r="RG23" s="87"/>
      <c r="RH23" s="87"/>
      <c r="RI23" s="87"/>
      <c r="RJ23" s="87"/>
      <c r="RK23" s="87"/>
      <c r="RL23" s="87"/>
      <c r="RM23" s="87"/>
      <c r="RN23" s="87"/>
      <c r="RO23" s="87"/>
      <c r="RP23" s="87"/>
      <c r="RQ23" s="87"/>
      <c r="RR23" s="87"/>
      <c r="RS23" s="87"/>
      <c r="RT23" s="87"/>
      <c r="RU23" s="87"/>
      <c r="RV23" s="87"/>
      <c r="RW23" s="87"/>
      <c r="RX23" s="87"/>
      <c r="RY23" s="87"/>
      <c r="RZ23" s="87"/>
      <c r="SA23" s="87"/>
      <c r="SB23" s="87"/>
      <c r="SC23" s="87"/>
      <c r="SD23" s="87"/>
      <c r="SE23" s="87"/>
      <c r="SF23" s="87"/>
      <c r="SG23" s="87"/>
      <c r="SH23" s="87"/>
      <c r="SI23" s="87"/>
      <c r="SJ23" s="87"/>
      <c r="SK23" s="87"/>
      <c r="SL23" s="87"/>
      <c r="SM23" s="87"/>
      <c r="SN23" s="87"/>
      <c r="SO23" s="87"/>
      <c r="SP23" s="87"/>
      <c r="SQ23" s="87"/>
      <c r="SR23" s="87"/>
      <c r="SS23" s="87"/>
      <c r="ST23" s="87"/>
      <c r="SU23" s="87"/>
      <c r="SV23" s="87"/>
      <c r="SW23" s="87"/>
      <c r="SX23" s="87"/>
      <c r="SY23" s="87"/>
      <c r="SZ23" s="87"/>
      <c r="TA23" s="87"/>
      <c r="TB23" s="87"/>
      <c r="TC23" s="87"/>
      <c r="TD23" s="87"/>
      <c r="TE23" s="87"/>
      <c r="TF23" s="87"/>
      <c r="TG23" s="87"/>
      <c r="TH23" s="87"/>
      <c r="TI23" s="87"/>
      <c r="TJ23" s="87"/>
      <c r="TK23" s="87"/>
      <c r="TL23" s="87"/>
      <c r="TM23" s="87"/>
      <c r="TN23" s="87"/>
      <c r="TO23" s="87"/>
      <c r="TP23" s="87"/>
      <c r="TQ23" s="87"/>
      <c r="TR23" s="87"/>
      <c r="TS23" s="87"/>
      <c r="TT23" s="87"/>
      <c r="TU23" s="87"/>
      <c r="TV23" s="87"/>
      <c r="TW23" s="87"/>
      <c r="TX23" s="87"/>
      <c r="TY23" s="87"/>
      <c r="TZ23" s="87"/>
      <c r="UA23" s="87"/>
      <c r="UB23" s="87"/>
      <c r="UC23" s="87"/>
      <c r="UD23" s="87"/>
      <c r="UE23" s="87"/>
      <c r="UF23" s="87"/>
      <c r="UG23" s="87"/>
      <c r="UH23" s="87"/>
      <c r="UI23" s="87"/>
      <c r="UJ23" s="87"/>
      <c r="UK23" s="87"/>
      <c r="UL23" s="87"/>
      <c r="UM23" s="87"/>
      <c r="UN23" s="87"/>
      <c r="UO23" s="87"/>
      <c r="UP23" s="87"/>
      <c r="UQ23" s="87"/>
      <c r="UR23" s="87"/>
      <c r="US23" s="87"/>
      <c r="UT23" s="87"/>
      <c r="UU23" s="87"/>
      <c r="UV23" s="87"/>
      <c r="UW23" s="87"/>
      <c r="UX23" s="87"/>
      <c r="UY23" s="87"/>
      <c r="UZ23" s="87"/>
      <c r="VA23" s="87"/>
      <c r="VB23" s="87"/>
      <c r="VC23" s="87"/>
      <c r="VD23" s="87"/>
      <c r="VE23" s="87"/>
      <c r="VF23" s="87"/>
      <c r="VG23" s="87"/>
      <c r="VH23" s="87"/>
      <c r="VI23" s="87"/>
      <c r="VJ23" s="87"/>
      <c r="VK23" s="87"/>
      <c r="VL23" s="87"/>
      <c r="VM23" s="87"/>
      <c r="VN23" s="87"/>
      <c r="VO23" s="87"/>
      <c r="VP23" s="87"/>
      <c r="VQ23" s="87"/>
      <c r="VR23" s="87"/>
      <c r="VS23" s="87"/>
      <c r="VT23" s="87"/>
      <c r="VU23" s="87"/>
      <c r="VV23" s="87"/>
      <c r="VW23" s="87"/>
      <c r="VX23" s="87"/>
      <c r="VY23" s="87"/>
      <c r="VZ23" s="87"/>
      <c r="WA23" s="87"/>
      <c r="WB23" s="87"/>
      <c r="WC23" s="87"/>
      <c r="WD23" s="87"/>
      <c r="WE23" s="87"/>
      <c r="WF23" s="87"/>
      <c r="WG23" s="87"/>
      <c r="WH23" s="87"/>
      <c r="WI23" s="87"/>
      <c r="WJ23" s="87"/>
      <c r="WK23" s="87"/>
      <c r="WL23" s="87"/>
      <c r="WM23" s="87"/>
      <c r="WN23" s="87"/>
      <c r="WO23" s="87"/>
      <c r="WP23" s="87"/>
      <c r="WQ23" s="87"/>
      <c r="WR23" s="87"/>
      <c r="WS23" s="87"/>
      <c r="WT23" s="87"/>
      <c r="WU23" s="87"/>
      <c r="WV23" s="87"/>
      <c r="WW23" s="87"/>
      <c r="WX23" s="87"/>
      <c r="WY23" s="87"/>
      <c r="WZ23" s="87"/>
      <c r="XA23" s="87"/>
      <c r="XB23" s="87"/>
      <c r="XC23" s="87"/>
      <c r="XD23" s="87"/>
      <c r="XE23" s="87"/>
      <c r="XF23" s="87"/>
      <c r="XG23" s="87"/>
      <c r="XH23" s="87"/>
      <c r="XI23" s="87"/>
      <c r="XJ23" s="87"/>
      <c r="XK23" s="87"/>
      <c r="XL23" s="87"/>
      <c r="XM23" s="87"/>
      <c r="XN23" s="87"/>
      <c r="XO23" s="87"/>
      <c r="XP23" s="87"/>
      <c r="XQ23" s="87"/>
      <c r="XR23" s="87"/>
      <c r="XS23" s="87"/>
      <c r="XT23" s="87"/>
      <c r="XU23" s="87"/>
      <c r="XV23" s="87"/>
      <c r="XW23" s="87"/>
      <c r="XX23" s="87"/>
      <c r="XY23" s="87"/>
      <c r="XZ23" s="87"/>
      <c r="YA23" s="87"/>
      <c r="YB23" s="87"/>
      <c r="YC23" s="87"/>
      <c r="YD23" s="87"/>
      <c r="YE23" s="87"/>
      <c r="YF23" s="87"/>
      <c r="YG23" s="87"/>
      <c r="YH23" s="87"/>
      <c r="YI23" s="87"/>
      <c r="YJ23" s="87"/>
      <c r="YK23" s="87"/>
      <c r="YL23" s="87"/>
      <c r="YM23" s="87"/>
      <c r="YN23" s="87"/>
      <c r="YO23" s="87"/>
      <c r="YP23" s="87"/>
      <c r="YQ23" s="87"/>
      <c r="YR23" s="87"/>
      <c r="YS23" s="87"/>
      <c r="YT23" s="87"/>
      <c r="YU23" s="87"/>
      <c r="YV23" s="87"/>
      <c r="YW23" s="87"/>
      <c r="YX23" s="87"/>
      <c r="YY23" s="87"/>
      <c r="YZ23" s="87"/>
      <c r="ZA23" s="87"/>
      <c r="ZB23" s="87"/>
      <c r="ZC23" s="87"/>
      <c r="ZD23" s="87"/>
      <c r="ZE23" s="87"/>
      <c r="ZF23" s="87"/>
      <c r="ZG23" s="87"/>
      <c r="ZH23" s="87"/>
      <c r="ZI23" s="87"/>
      <c r="ZJ23" s="87"/>
      <c r="ZK23" s="87"/>
      <c r="ZL23" s="87"/>
      <c r="ZM23" s="87"/>
      <c r="ZN23" s="87"/>
      <c r="ZO23" s="87"/>
      <c r="ZP23" s="87"/>
      <c r="ZQ23" s="87"/>
      <c r="ZR23" s="87"/>
      <c r="ZS23" s="87"/>
      <c r="ZT23" s="87"/>
      <c r="ZU23" s="87"/>
      <c r="ZV23" s="87"/>
      <c r="ZW23" s="87"/>
      <c r="ZX23" s="87"/>
      <c r="ZY23" s="87"/>
      <c r="ZZ23" s="87"/>
      <c r="AAA23" s="87"/>
      <c r="AAB23" s="87"/>
      <c r="AAC23" s="87"/>
      <c r="AAD23" s="87"/>
      <c r="AAE23" s="87"/>
      <c r="AAF23" s="87"/>
      <c r="AAG23" s="87"/>
      <c r="AAH23" s="87"/>
      <c r="AAI23" s="87"/>
      <c r="AAJ23" s="87"/>
      <c r="AAK23" s="87"/>
      <c r="AAL23" s="87"/>
      <c r="AAM23" s="87"/>
      <c r="AAN23" s="87"/>
      <c r="AAO23" s="87"/>
      <c r="AAP23" s="87"/>
      <c r="AAQ23" s="87"/>
      <c r="AAR23" s="87"/>
      <c r="AAS23" s="87"/>
      <c r="AAT23" s="87"/>
      <c r="AAU23" s="87"/>
      <c r="AAV23" s="87"/>
      <c r="AAW23" s="87"/>
      <c r="AAX23" s="87"/>
      <c r="AAY23" s="87"/>
      <c r="AAZ23" s="87"/>
      <c r="ABA23" s="87"/>
      <c r="ABB23" s="87"/>
      <c r="ABC23" s="87"/>
      <c r="ABD23" s="87"/>
      <c r="ABE23" s="87"/>
      <c r="ABF23" s="87"/>
      <c r="ABG23" s="87"/>
      <c r="ABH23" s="87"/>
      <c r="ABI23" s="87"/>
      <c r="ABJ23" s="87"/>
      <c r="ABK23" s="87"/>
      <c r="ABL23" s="87"/>
      <c r="ABM23" s="87"/>
      <c r="ABN23" s="87"/>
      <c r="ABO23" s="87"/>
      <c r="ABP23" s="87"/>
      <c r="ABQ23" s="87"/>
      <c r="ABR23" s="87"/>
      <c r="ABS23" s="87"/>
      <c r="ABT23" s="87"/>
      <c r="ABU23" s="87"/>
      <c r="ABV23" s="87"/>
      <c r="ABW23" s="87"/>
      <c r="ABX23" s="87"/>
      <c r="ABY23" s="87"/>
      <c r="ABZ23" s="87"/>
      <c r="ACA23" s="87"/>
      <c r="ACB23" s="87"/>
      <c r="ACC23" s="87"/>
      <c r="ACD23" s="87"/>
      <c r="ACE23" s="87"/>
      <c r="ACF23" s="87"/>
      <c r="ACG23" s="87"/>
      <c r="ACH23" s="87"/>
      <c r="ACI23" s="87"/>
      <c r="ACJ23" s="87"/>
      <c r="ACK23" s="87"/>
      <c r="ACL23" s="87"/>
      <c r="ACM23" s="87"/>
      <c r="ACN23" s="87"/>
      <c r="ACO23" s="87"/>
      <c r="ACP23" s="87"/>
      <c r="ACQ23" s="87"/>
      <c r="ACR23" s="87"/>
      <c r="ACS23" s="87"/>
      <c r="ACT23" s="87"/>
      <c r="ACU23" s="87"/>
      <c r="ACV23" s="87"/>
      <c r="ACW23" s="87"/>
      <c r="ACX23" s="87"/>
      <c r="ACY23" s="87"/>
      <c r="ACZ23" s="87"/>
      <c r="ADA23" s="87"/>
      <c r="ADB23" s="87"/>
      <c r="ADC23" s="87"/>
      <c r="ADD23" s="87"/>
      <c r="ADE23" s="87"/>
      <c r="ADF23" s="87"/>
      <c r="ADG23" s="87"/>
      <c r="ADH23" s="87"/>
      <c r="ADI23" s="87"/>
      <c r="ADJ23" s="87"/>
      <c r="ADK23" s="87"/>
      <c r="ADL23" s="87"/>
      <c r="ADM23" s="87"/>
      <c r="ADN23" s="87"/>
      <c r="ADO23" s="87"/>
      <c r="ADP23" s="87"/>
      <c r="ADQ23" s="87"/>
      <c r="ADR23" s="87"/>
      <c r="ADS23" s="87"/>
      <c r="ADT23" s="87"/>
      <c r="ADU23" s="87"/>
      <c r="ADV23" s="87"/>
      <c r="ADW23" s="87"/>
      <c r="ADX23" s="87"/>
      <c r="ADY23" s="87"/>
      <c r="ADZ23" s="87"/>
      <c r="AEA23" s="87"/>
      <c r="AEB23" s="87"/>
      <c r="AEC23" s="87"/>
      <c r="AED23" s="87"/>
      <c r="AEE23" s="87"/>
      <c r="AEF23" s="87"/>
      <c r="AEG23" s="87"/>
      <c r="AEH23" s="87"/>
      <c r="AEI23" s="87"/>
      <c r="AEJ23" s="87"/>
      <c r="AEK23" s="87"/>
      <c r="AEL23" s="87"/>
      <c r="AEM23" s="87"/>
      <c r="AEN23" s="87"/>
      <c r="AEO23" s="87"/>
      <c r="AEP23" s="87"/>
      <c r="AEQ23" s="87"/>
      <c r="AER23" s="87"/>
      <c r="AES23" s="87"/>
      <c r="AET23" s="87"/>
      <c r="AEU23" s="87"/>
      <c r="AEV23" s="87"/>
      <c r="AEW23" s="87"/>
      <c r="AEX23" s="87"/>
      <c r="AEY23" s="87"/>
      <c r="AEZ23" s="87"/>
      <c r="AFA23" s="87"/>
      <c r="AFB23" s="87"/>
      <c r="AFC23" s="87"/>
      <c r="AFD23" s="87"/>
      <c r="AFE23" s="87"/>
      <c r="AFF23" s="87"/>
      <c r="AFG23" s="87"/>
      <c r="AFH23" s="87"/>
      <c r="AFI23" s="87"/>
      <c r="AFJ23" s="87"/>
      <c r="AFK23" s="87"/>
      <c r="AFL23" s="87"/>
      <c r="AFM23" s="87"/>
      <c r="AFN23" s="87"/>
      <c r="AFO23" s="87"/>
      <c r="AFP23" s="87"/>
      <c r="AFQ23" s="87"/>
      <c r="AFR23" s="87"/>
      <c r="AFS23" s="87"/>
      <c r="AFT23" s="87"/>
      <c r="AFU23" s="87"/>
      <c r="AFV23" s="87"/>
      <c r="AFW23" s="87"/>
      <c r="AFX23" s="87"/>
      <c r="AFY23" s="87"/>
      <c r="AFZ23" s="87"/>
      <c r="AGA23" s="87"/>
      <c r="AGB23" s="87"/>
      <c r="AGC23" s="87"/>
      <c r="AGD23" s="87"/>
      <c r="AGE23" s="87"/>
      <c r="AGF23" s="87"/>
      <c r="AGG23" s="87"/>
      <c r="AGH23" s="87"/>
      <c r="AGI23" s="87"/>
      <c r="AGJ23" s="87"/>
      <c r="AGK23" s="87"/>
      <c r="AGL23" s="87"/>
      <c r="AGM23" s="87"/>
      <c r="AGN23" s="87"/>
      <c r="AGO23" s="87"/>
      <c r="AGP23" s="87"/>
      <c r="AGQ23" s="87"/>
      <c r="AGR23" s="87"/>
      <c r="AGS23" s="87"/>
      <c r="AGT23" s="87"/>
      <c r="AGU23" s="87"/>
      <c r="AGV23" s="87"/>
      <c r="AGW23" s="87"/>
      <c r="AGX23" s="87"/>
      <c r="AGY23" s="87"/>
      <c r="AGZ23" s="87"/>
      <c r="AHA23" s="87"/>
      <c r="AHB23" s="87"/>
      <c r="AHC23" s="87"/>
      <c r="AHD23" s="87"/>
      <c r="AHE23" s="87"/>
      <c r="AHF23" s="87"/>
      <c r="AHG23" s="87"/>
      <c r="AHH23" s="87"/>
      <c r="AHI23" s="87"/>
      <c r="AHJ23" s="87"/>
      <c r="AHK23" s="87"/>
      <c r="AHL23" s="87"/>
      <c r="AHM23" s="87"/>
      <c r="AHN23" s="87"/>
      <c r="AHO23" s="87"/>
      <c r="AHP23" s="87"/>
      <c r="AHQ23" s="87"/>
      <c r="AHR23" s="87"/>
      <c r="AHS23" s="87"/>
      <c r="AHT23" s="87"/>
      <c r="AHU23" s="87"/>
      <c r="AHV23" s="87"/>
      <c r="AHW23" s="87"/>
      <c r="AHX23" s="87"/>
      <c r="AHY23" s="87"/>
      <c r="AHZ23" s="87"/>
      <c r="AIA23" s="87"/>
      <c r="AIB23" s="87"/>
      <c r="AIC23" s="87"/>
      <c r="AID23" s="87"/>
      <c r="AIE23" s="87"/>
      <c r="AIF23" s="87"/>
      <c r="AIG23" s="87"/>
      <c r="AIH23" s="87"/>
      <c r="AII23" s="87"/>
      <c r="AIJ23" s="87"/>
      <c r="AIK23" s="87"/>
      <c r="AIL23" s="87"/>
      <c r="AIM23" s="87"/>
      <c r="AIN23" s="87"/>
      <c r="AIO23" s="87"/>
      <c r="AIP23" s="87"/>
      <c r="AIQ23" s="87"/>
      <c r="AIR23" s="87"/>
      <c r="AIS23" s="87"/>
      <c r="AIT23" s="87"/>
      <c r="AIU23" s="87"/>
      <c r="AIV23" s="87"/>
      <c r="AIW23" s="87"/>
      <c r="AIX23" s="87"/>
      <c r="AIY23" s="87"/>
      <c r="AIZ23" s="87"/>
      <c r="AJA23" s="87"/>
      <c r="AJB23" s="87"/>
      <c r="AJC23" s="87"/>
      <c r="AJD23" s="87"/>
      <c r="AJE23" s="87"/>
      <c r="AJF23" s="87"/>
      <c r="AJG23" s="87"/>
      <c r="AJH23" s="87"/>
      <c r="AJI23" s="87"/>
      <c r="AJJ23" s="87"/>
      <c r="AJK23" s="87"/>
      <c r="AJL23" s="87"/>
      <c r="AJM23" s="87"/>
      <c r="AJN23" s="87"/>
      <c r="AJO23" s="87"/>
      <c r="AJP23" s="87"/>
      <c r="AJQ23" s="87"/>
      <c r="AJR23" s="87"/>
      <c r="AJS23" s="87"/>
      <c r="AJT23" s="87"/>
      <c r="AJU23" s="87"/>
      <c r="AJV23" s="87"/>
      <c r="AJW23" s="87"/>
      <c r="AJX23" s="87"/>
      <c r="AJY23" s="87"/>
      <c r="AJZ23" s="87"/>
      <c r="AKA23" s="87"/>
      <c r="AKB23" s="87"/>
      <c r="AKC23" s="87"/>
      <c r="AKD23" s="87"/>
      <c r="AKE23" s="87"/>
      <c r="AKF23" s="87"/>
      <c r="AKG23" s="87"/>
      <c r="AKH23" s="87"/>
      <c r="AKI23" s="87"/>
      <c r="AKJ23" s="87"/>
      <c r="AKK23" s="87"/>
      <c r="AKL23" s="87"/>
      <c r="AKM23" s="87"/>
      <c r="AKN23" s="87"/>
      <c r="AKO23" s="87"/>
      <c r="AKP23" s="87"/>
      <c r="AKQ23" s="87"/>
      <c r="AKR23" s="87"/>
      <c r="AKS23" s="87"/>
      <c r="AKT23" s="87"/>
      <c r="AKU23" s="87"/>
      <c r="AKV23" s="87"/>
      <c r="AKW23" s="87"/>
      <c r="AKX23" s="87"/>
      <c r="AKY23" s="87"/>
      <c r="AKZ23" s="87"/>
      <c r="ALA23" s="87"/>
      <c r="ALB23" s="87"/>
      <c r="ALC23" s="87"/>
      <c r="ALD23" s="87"/>
      <c r="ALE23" s="87"/>
      <c r="ALF23" s="87"/>
      <c r="ALG23" s="87"/>
      <c r="ALH23" s="87"/>
      <c r="ALI23" s="87"/>
      <c r="ALJ23" s="87"/>
      <c r="ALK23" s="87"/>
      <c r="ALL23" s="87"/>
      <c r="ALM23" s="87"/>
      <c r="ALN23" s="87"/>
      <c r="ALO23" s="87"/>
      <c r="ALP23" s="87"/>
      <c r="ALQ23" s="87"/>
      <c r="ALR23" s="87"/>
      <c r="ALS23" s="87"/>
      <c r="ALT23" s="87"/>
      <c r="ALU23" s="87"/>
      <c r="ALV23" s="87"/>
      <c r="ALW23" s="87"/>
      <c r="ALX23" s="87"/>
      <c r="ALY23" s="87"/>
      <c r="ALZ23" s="87"/>
      <c r="AMA23" s="87"/>
      <c r="AMB23" s="87"/>
      <c r="AMC23" s="87"/>
      <c r="AMD23" s="87"/>
      <c r="AME23" s="87"/>
      <c r="AMF23" s="87"/>
      <c r="AMG23" s="87"/>
      <c r="AMH23" s="87"/>
      <c r="AMI23" s="87"/>
      <c r="AMJ23" s="87"/>
      <c r="AMK23" s="87"/>
      <c r="AML23" s="87"/>
      <c r="AMM23" s="87"/>
      <c r="AMN23" s="87"/>
      <c r="AMO23" s="87"/>
      <c r="AMP23" s="87"/>
      <c r="AMQ23" s="87"/>
      <c r="AMR23" s="87"/>
      <c r="AMS23" s="87"/>
      <c r="AMT23" s="87"/>
      <c r="AMU23" s="87"/>
      <c r="AMV23" s="87"/>
      <c r="AMW23" s="87"/>
      <c r="AMX23" s="87"/>
      <c r="AMY23" s="87"/>
      <c r="AMZ23" s="87"/>
      <c r="ANA23" s="87"/>
      <c r="ANB23" s="87"/>
      <c r="ANC23" s="87"/>
      <c r="AND23" s="87"/>
      <c r="ANE23" s="87"/>
      <c r="ANF23" s="87"/>
      <c r="ANG23" s="87"/>
      <c r="ANH23" s="87"/>
      <c r="ANI23" s="87"/>
      <c r="ANJ23" s="87"/>
      <c r="ANK23" s="87"/>
      <c r="ANL23" s="87"/>
      <c r="ANM23" s="87"/>
      <c r="ANN23" s="87"/>
      <c r="ANO23" s="87"/>
    </row>
    <row r="24" spans="1:1055" s="1" customFormat="1" ht="18.75" customHeight="1" x14ac:dyDescent="0.25">
      <c r="A24" s="136" t="s">
        <v>27</v>
      </c>
      <c r="B24" s="137"/>
      <c r="C24" s="137"/>
      <c r="D24" s="137"/>
      <c r="E24" s="137"/>
      <c r="F24" s="137"/>
      <c r="G24" s="137"/>
      <c r="H24" s="137"/>
      <c r="I24" s="137"/>
      <c r="J24" s="137"/>
      <c r="K24" s="137"/>
      <c r="L24" s="137"/>
      <c r="M24" s="137"/>
      <c r="N24" s="137"/>
      <c r="O24" s="137"/>
      <c r="P24" s="137"/>
      <c r="Q24" s="137"/>
      <c r="R24" s="137"/>
      <c r="S24" s="138"/>
      <c r="T24" s="87"/>
      <c r="U24" s="87"/>
      <c r="V24" s="87"/>
      <c r="W24" s="87"/>
      <c r="X24" s="87"/>
      <c r="Y24" s="87"/>
      <c r="Z24" s="87"/>
      <c r="AA24" s="87"/>
      <c r="AB24" s="87"/>
      <c r="AC24" s="87"/>
      <c r="AD24" s="87"/>
      <c r="AE24" s="87"/>
      <c r="AF24" s="87"/>
      <c r="AG24" s="87"/>
      <c r="AH24" s="87"/>
      <c r="AI24" s="87"/>
      <c r="AJ24" s="87"/>
      <c r="AK24" s="87"/>
      <c r="AL24" s="87"/>
      <c r="AM24" s="87"/>
      <c r="AN24" s="87"/>
      <c r="AO24" s="87"/>
      <c r="AP24" s="87"/>
      <c r="AQ24" s="87"/>
      <c r="AR24" s="87"/>
      <c r="AS24" s="87"/>
      <c r="AT24" s="87"/>
      <c r="AU24" s="87"/>
      <c r="AV24" s="87"/>
      <c r="AW24" s="87"/>
      <c r="AX24" s="87"/>
      <c r="AY24" s="87"/>
      <c r="AZ24" s="87"/>
      <c r="BA24" s="87"/>
      <c r="BB24" s="87"/>
      <c r="BC24" s="87"/>
      <c r="BD24" s="87"/>
      <c r="BE24" s="87"/>
      <c r="BF24" s="87"/>
      <c r="BG24" s="87"/>
      <c r="BH24" s="87"/>
      <c r="BI24" s="87"/>
      <c r="BJ24" s="87"/>
      <c r="BK24" s="87"/>
      <c r="BL24" s="87"/>
      <c r="BM24" s="87"/>
      <c r="BN24" s="87"/>
      <c r="BO24" s="87"/>
      <c r="BP24" s="87"/>
      <c r="BQ24" s="87"/>
      <c r="BR24" s="87"/>
      <c r="BS24" s="87"/>
      <c r="BT24" s="87"/>
      <c r="BU24" s="87"/>
      <c r="BV24" s="87"/>
      <c r="BW24" s="87"/>
      <c r="BX24" s="87"/>
      <c r="BY24" s="87"/>
      <c r="BZ24" s="87"/>
      <c r="CA24" s="87"/>
      <c r="CB24" s="87"/>
      <c r="CC24" s="87"/>
      <c r="CD24" s="87"/>
      <c r="CE24" s="87"/>
      <c r="CF24" s="87"/>
      <c r="CG24" s="87"/>
      <c r="CH24" s="87"/>
      <c r="CI24" s="87"/>
      <c r="CJ24" s="87"/>
      <c r="CK24" s="87"/>
      <c r="CL24" s="87"/>
      <c r="CM24" s="87"/>
      <c r="CN24" s="87"/>
      <c r="CO24" s="87"/>
      <c r="CP24" s="87"/>
      <c r="CQ24" s="87"/>
      <c r="CR24" s="87"/>
      <c r="CS24" s="87"/>
      <c r="CT24" s="87"/>
      <c r="CU24" s="87"/>
      <c r="CV24" s="87"/>
      <c r="CW24" s="87"/>
      <c r="CX24" s="87"/>
      <c r="CY24" s="87"/>
      <c r="CZ24" s="87"/>
      <c r="DA24" s="87"/>
      <c r="DB24" s="87"/>
      <c r="DC24" s="87"/>
      <c r="DD24" s="87"/>
      <c r="DE24" s="87"/>
      <c r="DF24" s="87"/>
      <c r="DG24" s="87"/>
      <c r="DH24" s="87"/>
      <c r="DI24" s="87"/>
      <c r="DJ24" s="87"/>
      <c r="DK24" s="87"/>
      <c r="DL24" s="87"/>
      <c r="DM24" s="87"/>
      <c r="DN24" s="87"/>
      <c r="DO24" s="87"/>
      <c r="DP24" s="87"/>
      <c r="DQ24" s="87"/>
      <c r="DR24" s="87"/>
      <c r="DS24" s="87"/>
      <c r="DT24" s="87"/>
      <c r="DU24" s="87"/>
      <c r="DV24" s="87"/>
      <c r="DW24" s="87"/>
      <c r="DX24" s="87"/>
      <c r="DY24" s="87"/>
      <c r="DZ24" s="87"/>
      <c r="EA24" s="87"/>
      <c r="EB24" s="87"/>
      <c r="EC24" s="87"/>
      <c r="ED24" s="87"/>
      <c r="EE24" s="87"/>
      <c r="EF24" s="87"/>
      <c r="EG24" s="87"/>
      <c r="EH24" s="87"/>
      <c r="EI24" s="87"/>
      <c r="EJ24" s="87"/>
      <c r="EK24" s="87"/>
      <c r="EL24" s="87"/>
      <c r="EM24" s="87"/>
      <c r="EN24" s="87"/>
      <c r="EO24" s="87"/>
      <c r="EP24" s="87"/>
      <c r="EQ24" s="87"/>
      <c r="ER24" s="87"/>
      <c r="ES24" s="87"/>
      <c r="ET24" s="87"/>
      <c r="EU24" s="87"/>
      <c r="EV24" s="87"/>
      <c r="EW24" s="87"/>
      <c r="EX24" s="87"/>
      <c r="EY24" s="87"/>
      <c r="EZ24" s="87"/>
      <c r="FA24" s="87"/>
      <c r="FB24" s="87"/>
      <c r="FC24" s="87"/>
      <c r="FD24" s="87"/>
      <c r="FE24" s="87"/>
      <c r="FF24" s="87"/>
      <c r="FG24" s="87"/>
      <c r="FH24" s="87"/>
      <c r="FI24" s="87"/>
      <c r="FJ24" s="87"/>
      <c r="FK24" s="87"/>
      <c r="FL24" s="87"/>
      <c r="FM24" s="87"/>
      <c r="FN24" s="87"/>
      <c r="FO24" s="87"/>
      <c r="FP24" s="87"/>
      <c r="FQ24" s="87"/>
      <c r="FR24" s="87"/>
      <c r="FS24" s="87"/>
      <c r="FT24" s="87"/>
      <c r="FU24" s="87"/>
      <c r="FV24" s="87"/>
      <c r="FW24" s="87"/>
      <c r="FX24" s="87"/>
      <c r="FY24" s="87"/>
      <c r="FZ24" s="87"/>
      <c r="GA24" s="87"/>
      <c r="GB24" s="87"/>
      <c r="GC24" s="87"/>
      <c r="GD24" s="87"/>
      <c r="GE24" s="87"/>
      <c r="GF24" s="87"/>
      <c r="GG24" s="87"/>
      <c r="GH24" s="87"/>
      <c r="GI24" s="87"/>
      <c r="GJ24" s="87"/>
      <c r="GK24" s="87"/>
      <c r="GL24" s="87"/>
      <c r="GM24" s="87"/>
      <c r="GN24" s="87"/>
      <c r="GO24" s="87"/>
      <c r="GP24" s="87"/>
      <c r="GQ24" s="87"/>
      <c r="GR24" s="87"/>
      <c r="GS24" s="87"/>
      <c r="GT24" s="87"/>
      <c r="GU24" s="87"/>
      <c r="GV24" s="87"/>
      <c r="GW24" s="87"/>
      <c r="GX24" s="87"/>
      <c r="GY24" s="87"/>
      <c r="GZ24" s="87"/>
      <c r="HA24" s="87"/>
      <c r="HB24" s="87"/>
      <c r="HC24" s="87"/>
      <c r="HD24" s="87"/>
      <c r="HE24" s="87"/>
      <c r="HF24" s="87"/>
      <c r="HG24" s="87"/>
      <c r="HH24" s="87"/>
      <c r="HI24" s="87"/>
      <c r="HJ24" s="87"/>
      <c r="HK24" s="87"/>
      <c r="HL24" s="87"/>
      <c r="HM24" s="87"/>
      <c r="HN24" s="87"/>
      <c r="HO24" s="87"/>
      <c r="HP24" s="87"/>
      <c r="HQ24" s="87"/>
      <c r="HR24" s="87"/>
      <c r="HS24" s="87"/>
      <c r="HT24" s="87"/>
      <c r="HU24" s="87"/>
      <c r="HV24" s="87"/>
      <c r="HW24" s="87"/>
      <c r="HX24" s="87"/>
      <c r="HY24" s="87"/>
      <c r="HZ24" s="87"/>
      <c r="IA24" s="87"/>
      <c r="IB24" s="87"/>
      <c r="IC24" s="87"/>
      <c r="ID24" s="87"/>
      <c r="IE24" s="87"/>
      <c r="IF24" s="87"/>
      <c r="IG24" s="87"/>
      <c r="IH24" s="87"/>
      <c r="II24" s="87"/>
      <c r="IJ24" s="87"/>
      <c r="IK24" s="87"/>
      <c r="IL24" s="87"/>
      <c r="IM24" s="87"/>
      <c r="IN24" s="87"/>
      <c r="IO24" s="87"/>
      <c r="IP24" s="87"/>
      <c r="IQ24" s="87"/>
      <c r="IR24" s="87"/>
      <c r="IS24" s="87"/>
      <c r="IT24" s="87"/>
      <c r="IU24" s="87"/>
      <c r="IV24" s="87"/>
      <c r="IW24" s="87"/>
      <c r="IX24" s="87"/>
      <c r="IY24" s="87"/>
      <c r="IZ24" s="87"/>
      <c r="JA24" s="87"/>
      <c r="JB24" s="87"/>
      <c r="JC24" s="87"/>
      <c r="JD24" s="87"/>
      <c r="JE24" s="87"/>
      <c r="JF24" s="87"/>
      <c r="JG24" s="87"/>
      <c r="JH24" s="87"/>
      <c r="JI24" s="87"/>
      <c r="JJ24" s="87"/>
      <c r="JK24" s="87"/>
      <c r="JL24" s="87"/>
      <c r="JM24" s="87"/>
      <c r="JN24" s="87"/>
      <c r="JO24" s="87"/>
      <c r="JP24" s="87"/>
      <c r="JQ24" s="87"/>
      <c r="JR24" s="87"/>
      <c r="JS24" s="87"/>
      <c r="JT24" s="87"/>
      <c r="JU24" s="87"/>
      <c r="JV24" s="87"/>
      <c r="JW24" s="87"/>
      <c r="JX24" s="87"/>
      <c r="JY24" s="87"/>
      <c r="JZ24" s="87"/>
      <c r="KA24" s="87"/>
      <c r="KB24" s="87"/>
      <c r="KC24" s="87"/>
      <c r="KD24" s="87"/>
      <c r="KE24" s="87"/>
      <c r="KF24" s="87"/>
      <c r="KG24" s="87"/>
      <c r="KH24" s="87"/>
      <c r="KI24" s="87"/>
      <c r="KJ24" s="87"/>
      <c r="KK24" s="87"/>
      <c r="KL24" s="87"/>
      <c r="KM24" s="87"/>
      <c r="KN24" s="87"/>
      <c r="KO24" s="87"/>
      <c r="KP24" s="87"/>
      <c r="KQ24" s="87"/>
      <c r="KR24" s="87"/>
      <c r="KS24" s="87"/>
      <c r="KT24" s="87"/>
      <c r="KU24" s="87"/>
      <c r="KV24" s="87"/>
      <c r="KW24" s="87"/>
      <c r="KX24" s="87"/>
      <c r="KY24" s="87"/>
      <c r="KZ24" s="87"/>
      <c r="LA24" s="87"/>
      <c r="LB24" s="87"/>
      <c r="LC24" s="87"/>
      <c r="LD24" s="87"/>
      <c r="LE24" s="87"/>
      <c r="LF24" s="87"/>
      <c r="LG24" s="87"/>
      <c r="LH24" s="87"/>
      <c r="LI24" s="87"/>
      <c r="LJ24" s="87"/>
      <c r="LK24" s="87"/>
      <c r="LL24" s="87"/>
      <c r="LM24" s="87"/>
      <c r="LN24" s="87"/>
      <c r="LO24" s="87"/>
      <c r="LP24" s="87"/>
      <c r="LQ24" s="87"/>
      <c r="LR24" s="87"/>
      <c r="LS24" s="87"/>
      <c r="LT24" s="87"/>
      <c r="LU24" s="87"/>
      <c r="LV24" s="87"/>
      <c r="LW24" s="87"/>
      <c r="LX24" s="87"/>
      <c r="LY24" s="87"/>
      <c r="LZ24" s="87"/>
      <c r="MA24" s="87"/>
      <c r="MB24" s="87"/>
      <c r="MC24" s="87"/>
      <c r="MD24" s="87"/>
      <c r="ME24" s="87"/>
      <c r="MF24" s="87"/>
      <c r="MG24" s="87"/>
      <c r="MH24" s="87"/>
      <c r="MI24" s="87"/>
      <c r="MJ24" s="87"/>
      <c r="MK24" s="87"/>
      <c r="ML24" s="87"/>
      <c r="MM24" s="87"/>
      <c r="MN24" s="87"/>
      <c r="MO24" s="87"/>
      <c r="MP24" s="87"/>
      <c r="MQ24" s="87"/>
      <c r="MR24" s="87"/>
      <c r="MS24" s="87"/>
      <c r="MT24" s="87"/>
      <c r="MU24" s="87"/>
      <c r="MV24" s="87"/>
      <c r="MW24" s="87"/>
      <c r="MX24" s="87"/>
      <c r="MY24" s="87"/>
      <c r="MZ24" s="87"/>
      <c r="NA24" s="87"/>
      <c r="NB24" s="87"/>
      <c r="NC24" s="87"/>
      <c r="ND24" s="87"/>
      <c r="NE24" s="87"/>
      <c r="NF24" s="87"/>
      <c r="NG24" s="87"/>
      <c r="NH24" s="87"/>
      <c r="NI24" s="87"/>
      <c r="NJ24" s="87"/>
      <c r="NK24" s="87"/>
      <c r="NL24" s="87"/>
      <c r="NM24" s="87"/>
      <c r="NN24" s="87"/>
      <c r="NO24" s="87"/>
      <c r="NP24" s="87"/>
      <c r="NQ24" s="87"/>
      <c r="NR24" s="87"/>
      <c r="NS24" s="87"/>
      <c r="NT24" s="87"/>
      <c r="NU24" s="87"/>
      <c r="NV24" s="87"/>
      <c r="NW24" s="87"/>
      <c r="NX24" s="87"/>
      <c r="NY24" s="87"/>
      <c r="NZ24" s="87"/>
      <c r="OA24" s="87"/>
      <c r="OB24" s="87"/>
      <c r="OC24" s="87"/>
      <c r="OD24" s="87"/>
      <c r="OE24" s="87"/>
      <c r="OF24" s="87"/>
      <c r="OG24" s="87"/>
      <c r="OH24" s="87"/>
      <c r="OI24" s="87"/>
      <c r="OJ24" s="87"/>
      <c r="OK24" s="87"/>
      <c r="OL24" s="87"/>
      <c r="OM24" s="87"/>
      <c r="ON24" s="87"/>
      <c r="OO24" s="87"/>
      <c r="OP24" s="87"/>
      <c r="OQ24" s="87"/>
      <c r="OR24" s="87"/>
      <c r="OS24" s="87"/>
      <c r="OT24" s="87"/>
      <c r="OU24" s="87"/>
      <c r="OV24" s="87"/>
      <c r="OW24" s="87"/>
      <c r="OX24" s="87"/>
      <c r="OY24" s="87"/>
      <c r="OZ24" s="87"/>
      <c r="PA24" s="87"/>
      <c r="PB24" s="87"/>
      <c r="PC24" s="87"/>
      <c r="PD24" s="87"/>
      <c r="PE24" s="87"/>
      <c r="PF24" s="87"/>
      <c r="PG24" s="87"/>
      <c r="PH24" s="87"/>
      <c r="PI24" s="87"/>
      <c r="PJ24" s="87"/>
      <c r="PK24" s="87"/>
      <c r="PL24" s="87"/>
      <c r="PM24" s="87"/>
      <c r="PN24" s="87"/>
      <c r="PO24" s="87"/>
      <c r="PP24" s="87"/>
      <c r="PQ24" s="87"/>
      <c r="PR24" s="87"/>
      <c r="PS24" s="87"/>
      <c r="PT24" s="87"/>
      <c r="PU24" s="87"/>
      <c r="PV24" s="87"/>
      <c r="PW24" s="87"/>
      <c r="PX24" s="87"/>
      <c r="PY24" s="87"/>
      <c r="PZ24" s="87"/>
      <c r="QA24" s="87"/>
      <c r="QB24" s="87"/>
      <c r="QC24" s="87"/>
      <c r="QD24" s="87"/>
      <c r="QE24" s="87"/>
      <c r="QF24" s="87"/>
      <c r="QG24" s="87"/>
      <c r="QH24" s="87"/>
      <c r="QI24" s="87"/>
      <c r="QJ24" s="87"/>
      <c r="QK24" s="87"/>
      <c r="QL24" s="87"/>
      <c r="QM24" s="87"/>
      <c r="QN24" s="87"/>
      <c r="QO24" s="87"/>
      <c r="QP24" s="87"/>
      <c r="QQ24" s="87"/>
      <c r="QR24" s="87"/>
      <c r="QS24" s="87"/>
      <c r="QT24" s="87"/>
      <c r="QU24" s="87"/>
      <c r="QV24" s="87"/>
      <c r="QW24" s="87"/>
      <c r="QX24" s="87"/>
      <c r="QY24" s="87"/>
      <c r="QZ24" s="87"/>
      <c r="RA24" s="87"/>
      <c r="RB24" s="87"/>
      <c r="RC24" s="87"/>
      <c r="RD24" s="87"/>
      <c r="RE24" s="87"/>
      <c r="RF24" s="87"/>
      <c r="RG24" s="87"/>
      <c r="RH24" s="87"/>
      <c r="RI24" s="87"/>
      <c r="RJ24" s="87"/>
      <c r="RK24" s="87"/>
      <c r="RL24" s="87"/>
      <c r="RM24" s="87"/>
      <c r="RN24" s="87"/>
      <c r="RO24" s="87"/>
      <c r="RP24" s="87"/>
      <c r="RQ24" s="87"/>
      <c r="RR24" s="87"/>
      <c r="RS24" s="87"/>
      <c r="RT24" s="87"/>
      <c r="RU24" s="87"/>
      <c r="RV24" s="87"/>
      <c r="RW24" s="87"/>
      <c r="RX24" s="87"/>
      <c r="RY24" s="87"/>
      <c r="RZ24" s="87"/>
      <c r="SA24" s="87"/>
      <c r="SB24" s="87"/>
      <c r="SC24" s="87"/>
      <c r="SD24" s="87"/>
      <c r="SE24" s="87"/>
      <c r="SF24" s="87"/>
      <c r="SG24" s="87"/>
      <c r="SH24" s="87"/>
      <c r="SI24" s="87"/>
      <c r="SJ24" s="87"/>
      <c r="SK24" s="87"/>
      <c r="SL24" s="87"/>
      <c r="SM24" s="87"/>
      <c r="SN24" s="87"/>
      <c r="SO24" s="87"/>
      <c r="SP24" s="87"/>
      <c r="SQ24" s="87"/>
      <c r="SR24" s="87"/>
      <c r="SS24" s="87"/>
      <c r="ST24" s="87"/>
      <c r="SU24" s="87"/>
      <c r="SV24" s="87"/>
      <c r="SW24" s="87"/>
      <c r="SX24" s="87"/>
      <c r="SY24" s="87"/>
      <c r="SZ24" s="87"/>
      <c r="TA24" s="87"/>
      <c r="TB24" s="87"/>
      <c r="TC24" s="87"/>
      <c r="TD24" s="87"/>
      <c r="TE24" s="87"/>
      <c r="TF24" s="87"/>
      <c r="TG24" s="87"/>
      <c r="TH24" s="87"/>
      <c r="TI24" s="87"/>
      <c r="TJ24" s="87"/>
      <c r="TK24" s="87"/>
      <c r="TL24" s="87"/>
      <c r="TM24" s="87"/>
      <c r="TN24" s="87"/>
      <c r="TO24" s="87"/>
      <c r="TP24" s="87"/>
      <c r="TQ24" s="87"/>
      <c r="TR24" s="87"/>
      <c r="TS24" s="87"/>
      <c r="TT24" s="87"/>
      <c r="TU24" s="87"/>
      <c r="TV24" s="87"/>
      <c r="TW24" s="87"/>
      <c r="TX24" s="87"/>
      <c r="TY24" s="87"/>
      <c r="TZ24" s="87"/>
      <c r="UA24" s="87"/>
      <c r="UB24" s="87"/>
      <c r="UC24" s="87"/>
      <c r="UD24" s="87"/>
      <c r="UE24" s="87"/>
      <c r="UF24" s="87"/>
      <c r="UG24" s="87"/>
      <c r="UH24" s="87"/>
      <c r="UI24" s="87"/>
      <c r="UJ24" s="87"/>
      <c r="UK24" s="87"/>
      <c r="UL24" s="87"/>
      <c r="UM24" s="87"/>
      <c r="UN24" s="87"/>
      <c r="UO24" s="87"/>
      <c r="UP24" s="87"/>
      <c r="UQ24" s="87"/>
      <c r="UR24" s="87"/>
      <c r="US24" s="87"/>
      <c r="UT24" s="87"/>
      <c r="UU24" s="87"/>
      <c r="UV24" s="87"/>
      <c r="UW24" s="87"/>
      <c r="UX24" s="87"/>
      <c r="UY24" s="87"/>
      <c r="UZ24" s="87"/>
      <c r="VA24" s="87"/>
      <c r="VB24" s="87"/>
      <c r="VC24" s="87"/>
      <c r="VD24" s="87"/>
      <c r="VE24" s="87"/>
      <c r="VF24" s="87"/>
      <c r="VG24" s="87"/>
      <c r="VH24" s="87"/>
      <c r="VI24" s="87"/>
      <c r="VJ24" s="87"/>
      <c r="VK24" s="87"/>
      <c r="VL24" s="87"/>
      <c r="VM24" s="87"/>
      <c r="VN24" s="87"/>
      <c r="VO24" s="87"/>
      <c r="VP24" s="87"/>
      <c r="VQ24" s="87"/>
      <c r="VR24" s="87"/>
      <c r="VS24" s="87"/>
      <c r="VT24" s="87"/>
      <c r="VU24" s="87"/>
      <c r="VV24" s="87"/>
      <c r="VW24" s="87"/>
      <c r="VX24" s="87"/>
      <c r="VY24" s="87"/>
      <c r="VZ24" s="87"/>
      <c r="WA24" s="87"/>
      <c r="WB24" s="87"/>
      <c r="WC24" s="87"/>
      <c r="WD24" s="87"/>
      <c r="WE24" s="87"/>
      <c r="WF24" s="87"/>
      <c r="WG24" s="87"/>
      <c r="WH24" s="87"/>
      <c r="WI24" s="87"/>
      <c r="WJ24" s="87"/>
      <c r="WK24" s="87"/>
      <c r="WL24" s="87"/>
      <c r="WM24" s="87"/>
      <c r="WN24" s="87"/>
      <c r="WO24" s="87"/>
      <c r="WP24" s="87"/>
      <c r="WQ24" s="87"/>
      <c r="WR24" s="87"/>
      <c r="WS24" s="87"/>
      <c r="WT24" s="87"/>
      <c r="WU24" s="87"/>
      <c r="WV24" s="87"/>
      <c r="WW24" s="87"/>
      <c r="WX24" s="87"/>
      <c r="WY24" s="87"/>
      <c r="WZ24" s="87"/>
      <c r="XA24" s="87"/>
      <c r="XB24" s="87"/>
      <c r="XC24" s="87"/>
      <c r="XD24" s="87"/>
      <c r="XE24" s="87"/>
      <c r="XF24" s="87"/>
      <c r="XG24" s="87"/>
      <c r="XH24" s="87"/>
      <c r="XI24" s="87"/>
      <c r="XJ24" s="87"/>
      <c r="XK24" s="87"/>
      <c r="XL24" s="87"/>
      <c r="XM24" s="87"/>
      <c r="XN24" s="87"/>
      <c r="XO24" s="87"/>
      <c r="XP24" s="87"/>
      <c r="XQ24" s="87"/>
      <c r="XR24" s="87"/>
      <c r="XS24" s="87"/>
      <c r="XT24" s="87"/>
      <c r="XU24" s="87"/>
      <c r="XV24" s="87"/>
      <c r="XW24" s="87"/>
      <c r="XX24" s="87"/>
      <c r="XY24" s="87"/>
      <c r="XZ24" s="87"/>
      <c r="YA24" s="87"/>
      <c r="YB24" s="87"/>
      <c r="YC24" s="87"/>
      <c r="YD24" s="87"/>
      <c r="YE24" s="87"/>
      <c r="YF24" s="87"/>
      <c r="YG24" s="87"/>
      <c r="YH24" s="87"/>
      <c r="YI24" s="87"/>
      <c r="YJ24" s="87"/>
      <c r="YK24" s="87"/>
      <c r="YL24" s="87"/>
      <c r="YM24" s="87"/>
      <c r="YN24" s="87"/>
      <c r="YO24" s="87"/>
      <c r="YP24" s="87"/>
      <c r="YQ24" s="87"/>
      <c r="YR24" s="87"/>
      <c r="YS24" s="87"/>
      <c r="YT24" s="87"/>
      <c r="YU24" s="87"/>
      <c r="YV24" s="87"/>
      <c r="YW24" s="87"/>
      <c r="YX24" s="87"/>
      <c r="YY24" s="87"/>
      <c r="YZ24" s="87"/>
      <c r="ZA24" s="87"/>
      <c r="ZB24" s="87"/>
      <c r="ZC24" s="87"/>
      <c r="ZD24" s="87"/>
      <c r="ZE24" s="87"/>
      <c r="ZF24" s="87"/>
      <c r="ZG24" s="87"/>
      <c r="ZH24" s="87"/>
      <c r="ZI24" s="87"/>
      <c r="ZJ24" s="87"/>
      <c r="ZK24" s="87"/>
      <c r="ZL24" s="87"/>
      <c r="ZM24" s="87"/>
      <c r="ZN24" s="87"/>
      <c r="ZO24" s="87"/>
      <c r="ZP24" s="87"/>
      <c r="ZQ24" s="87"/>
      <c r="ZR24" s="87"/>
      <c r="ZS24" s="87"/>
      <c r="ZT24" s="87"/>
      <c r="ZU24" s="87"/>
      <c r="ZV24" s="87"/>
      <c r="ZW24" s="87"/>
      <c r="ZX24" s="87"/>
      <c r="ZY24" s="87"/>
      <c r="ZZ24" s="87"/>
      <c r="AAA24" s="87"/>
      <c r="AAB24" s="87"/>
      <c r="AAC24" s="87"/>
      <c r="AAD24" s="87"/>
      <c r="AAE24" s="87"/>
      <c r="AAF24" s="87"/>
      <c r="AAG24" s="87"/>
      <c r="AAH24" s="87"/>
      <c r="AAI24" s="87"/>
      <c r="AAJ24" s="87"/>
      <c r="AAK24" s="87"/>
      <c r="AAL24" s="87"/>
      <c r="AAM24" s="87"/>
      <c r="AAN24" s="87"/>
      <c r="AAO24" s="87"/>
      <c r="AAP24" s="87"/>
      <c r="AAQ24" s="87"/>
      <c r="AAR24" s="87"/>
      <c r="AAS24" s="87"/>
      <c r="AAT24" s="87"/>
      <c r="AAU24" s="87"/>
      <c r="AAV24" s="87"/>
      <c r="AAW24" s="87"/>
      <c r="AAX24" s="87"/>
      <c r="AAY24" s="87"/>
      <c r="AAZ24" s="87"/>
      <c r="ABA24" s="87"/>
      <c r="ABB24" s="87"/>
      <c r="ABC24" s="87"/>
      <c r="ABD24" s="87"/>
      <c r="ABE24" s="87"/>
      <c r="ABF24" s="87"/>
      <c r="ABG24" s="87"/>
      <c r="ABH24" s="87"/>
      <c r="ABI24" s="87"/>
      <c r="ABJ24" s="87"/>
      <c r="ABK24" s="87"/>
      <c r="ABL24" s="87"/>
      <c r="ABM24" s="87"/>
      <c r="ABN24" s="87"/>
      <c r="ABO24" s="87"/>
      <c r="ABP24" s="87"/>
      <c r="ABQ24" s="87"/>
      <c r="ABR24" s="87"/>
      <c r="ABS24" s="87"/>
      <c r="ABT24" s="87"/>
      <c r="ABU24" s="87"/>
      <c r="ABV24" s="87"/>
      <c r="ABW24" s="87"/>
      <c r="ABX24" s="87"/>
      <c r="ABY24" s="87"/>
      <c r="ABZ24" s="87"/>
      <c r="ACA24" s="87"/>
      <c r="ACB24" s="87"/>
      <c r="ACC24" s="87"/>
      <c r="ACD24" s="87"/>
      <c r="ACE24" s="87"/>
      <c r="ACF24" s="87"/>
      <c r="ACG24" s="87"/>
      <c r="ACH24" s="87"/>
      <c r="ACI24" s="87"/>
      <c r="ACJ24" s="87"/>
      <c r="ACK24" s="87"/>
      <c r="ACL24" s="87"/>
      <c r="ACM24" s="87"/>
      <c r="ACN24" s="87"/>
      <c r="ACO24" s="87"/>
      <c r="ACP24" s="87"/>
      <c r="ACQ24" s="87"/>
      <c r="ACR24" s="87"/>
      <c r="ACS24" s="87"/>
      <c r="ACT24" s="87"/>
      <c r="ACU24" s="87"/>
      <c r="ACV24" s="87"/>
      <c r="ACW24" s="87"/>
      <c r="ACX24" s="87"/>
      <c r="ACY24" s="87"/>
      <c r="ACZ24" s="87"/>
      <c r="ADA24" s="87"/>
      <c r="ADB24" s="87"/>
      <c r="ADC24" s="87"/>
      <c r="ADD24" s="87"/>
      <c r="ADE24" s="87"/>
      <c r="ADF24" s="87"/>
      <c r="ADG24" s="87"/>
      <c r="ADH24" s="87"/>
      <c r="ADI24" s="87"/>
      <c r="ADJ24" s="87"/>
      <c r="ADK24" s="87"/>
      <c r="ADL24" s="87"/>
      <c r="ADM24" s="87"/>
      <c r="ADN24" s="87"/>
      <c r="ADO24" s="87"/>
      <c r="ADP24" s="87"/>
      <c r="ADQ24" s="87"/>
      <c r="ADR24" s="87"/>
      <c r="ADS24" s="87"/>
      <c r="ADT24" s="87"/>
      <c r="ADU24" s="87"/>
      <c r="ADV24" s="87"/>
      <c r="ADW24" s="87"/>
      <c r="ADX24" s="87"/>
      <c r="ADY24" s="87"/>
      <c r="ADZ24" s="87"/>
      <c r="AEA24" s="87"/>
      <c r="AEB24" s="87"/>
      <c r="AEC24" s="87"/>
      <c r="AED24" s="87"/>
      <c r="AEE24" s="87"/>
      <c r="AEF24" s="87"/>
      <c r="AEG24" s="87"/>
      <c r="AEH24" s="87"/>
      <c r="AEI24" s="87"/>
      <c r="AEJ24" s="87"/>
      <c r="AEK24" s="87"/>
      <c r="AEL24" s="87"/>
      <c r="AEM24" s="87"/>
      <c r="AEN24" s="87"/>
      <c r="AEO24" s="87"/>
      <c r="AEP24" s="87"/>
      <c r="AEQ24" s="87"/>
      <c r="AER24" s="87"/>
      <c r="AES24" s="87"/>
      <c r="AET24" s="87"/>
      <c r="AEU24" s="87"/>
      <c r="AEV24" s="87"/>
      <c r="AEW24" s="87"/>
      <c r="AEX24" s="87"/>
      <c r="AEY24" s="87"/>
      <c r="AEZ24" s="87"/>
      <c r="AFA24" s="87"/>
      <c r="AFB24" s="87"/>
      <c r="AFC24" s="87"/>
      <c r="AFD24" s="87"/>
      <c r="AFE24" s="87"/>
      <c r="AFF24" s="87"/>
      <c r="AFG24" s="87"/>
      <c r="AFH24" s="87"/>
      <c r="AFI24" s="87"/>
      <c r="AFJ24" s="87"/>
      <c r="AFK24" s="87"/>
      <c r="AFL24" s="87"/>
      <c r="AFM24" s="87"/>
      <c r="AFN24" s="87"/>
      <c r="AFO24" s="87"/>
      <c r="AFP24" s="87"/>
      <c r="AFQ24" s="87"/>
      <c r="AFR24" s="87"/>
      <c r="AFS24" s="87"/>
      <c r="AFT24" s="87"/>
      <c r="AFU24" s="87"/>
      <c r="AFV24" s="87"/>
      <c r="AFW24" s="87"/>
      <c r="AFX24" s="87"/>
      <c r="AFY24" s="87"/>
      <c r="AFZ24" s="87"/>
      <c r="AGA24" s="87"/>
      <c r="AGB24" s="87"/>
      <c r="AGC24" s="87"/>
      <c r="AGD24" s="87"/>
      <c r="AGE24" s="87"/>
      <c r="AGF24" s="87"/>
      <c r="AGG24" s="87"/>
      <c r="AGH24" s="87"/>
      <c r="AGI24" s="87"/>
      <c r="AGJ24" s="87"/>
      <c r="AGK24" s="87"/>
      <c r="AGL24" s="87"/>
      <c r="AGM24" s="87"/>
      <c r="AGN24" s="87"/>
      <c r="AGO24" s="87"/>
      <c r="AGP24" s="87"/>
      <c r="AGQ24" s="87"/>
      <c r="AGR24" s="87"/>
      <c r="AGS24" s="87"/>
      <c r="AGT24" s="87"/>
      <c r="AGU24" s="87"/>
      <c r="AGV24" s="87"/>
      <c r="AGW24" s="87"/>
      <c r="AGX24" s="87"/>
      <c r="AGY24" s="87"/>
      <c r="AGZ24" s="87"/>
      <c r="AHA24" s="87"/>
      <c r="AHB24" s="87"/>
      <c r="AHC24" s="87"/>
      <c r="AHD24" s="87"/>
      <c r="AHE24" s="87"/>
      <c r="AHF24" s="87"/>
      <c r="AHG24" s="87"/>
      <c r="AHH24" s="87"/>
      <c r="AHI24" s="87"/>
      <c r="AHJ24" s="87"/>
      <c r="AHK24" s="87"/>
      <c r="AHL24" s="87"/>
      <c r="AHM24" s="87"/>
      <c r="AHN24" s="87"/>
      <c r="AHO24" s="87"/>
      <c r="AHP24" s="87"/>
      <c r="AHQ24" s="87"/>
      <c r="AHR24" s="87"/>
      <c r="AHS24" s="87"/>
      <c r="AHT24" s="87"/>
      <c r="AHU24" s="87"/>
      <c r="AHV24" s="87"/>
      <c r="AHW24" s="87"/>
      <c r="AHX24" s="87"/>
      <c r="AHY24" s="87"/>
      <c r="AHZ24" s="87"/>
      <c r="AIA24" s="87"/>
      <c r="AIB24" s="87"/>
      <c r="AIC24" s="87"/>
      <c r="AID24" s="87"/>
      <c r="AIE24" s="87"/>
      <c r="AIF24" s="87"/>
      <c r="AIG24" s="87"/>
      <c r="AIH24" s="87"/>
      <c r="AII24" s="87"/>
      <c r="AIJ24" s="87"/>
      <c r="AIK24" s="87"/>
      <c r="AIL24" s="87"/>
      <c r="AIM24" s="87"/>
      <c r="AIN24" s="87"/>
      <c r="AIO24" s="87"/>
      <c r="AIP24" s="87"/>
      <c r="AIQ24" s="87"/>
      <c r="AIR24" s="87"/>
      <c r="AIS24" s="87"/>
      <c r="AIT24" s="87"/>
      <c r="AIU24" s="87"/>
      <c r="AIV24" s="87"/>
      <c r="AIW24" s="87"/>
      <c r="AIX24" s="87"/>
      <c r="AIY24" s="87"/>
      <c r="AIZ24" s="87"/>
      <c r="AJA24" s="87"/>
      <c r="AJB24" s="87"/>
      <c r="AJC24" s="87"/>
      <c r="AJD24" s="87"/>
      <c r="AJE24" s="87"/>
      <c r="AJF24" s="87"/>
      <c r="AJG24" s="87"/>
      <c r="AJH24" s="87"/>
      <c r="AJI24" s="87"/>
      <c r="AJJ24" s="87"/>
      <c r="AJK24" s="87"/>
      <c r="AJL24" s="87"/>
      <c r="AJM24" s="87"/>
      <c r="AJN24" s="87"/>
      <c r="AJO24" s="87"/>
      <c r="AJP24" s="87"/>
      <c r="AJQ24" s="87"/>
      <c r="AJR24" s="87"/>
      <c r="AJS24" s="87"/>
      <c r="AJT24" s="87"/>
      <c r="AJU24" s="87"/>
      <c r="AJV24" s="87"/>
      <c r="AJW24" s="87"/>
      <c r="AJX24" s="87"/>
      <c r="AJY24" s="87"/>
      <c r="AJZ24" s="87"/>
      <c r="AKA24" s="87"/>
      <c r="AKB24" s="87"/>
      <c r="AKC24" s="87"/>
      <c r="AKD24" s="87"/>
      <c r="AKE24" s="87"/>
      <c r="AKF24" s="87"/>
      <c r="AKG24" s="87"/>
      <c r="AKH24" s="87"/>
      <c r="AKI24" s="87"/>
      <c r="AKJ24" s="87"/>
      <c r="AKK24" s="87"/>
      <c r="AKL24" s="87"/>
      <c r="AKM24" s="87"/>
      <c r="AKN24" s="87"/>
      <c r="AKO24" s="87"/>
      <c r="AKP24" s="87"/>
      <c r="AKQ24" s="87"/>
      <c r="AKR24" s="87"/>
      <c r="AKS24" s="87"/>
      <c r="AKT24" s="87"/>
      <c r="AKU24" s="87"/>
      <c r="AKV24" s="87"/>
      <c r="AKW24" s="87"/>
      <c r="AKX24" s="87"/>
      <c r="AKY24" s="87"/>
      <c r="AKZ24" s="87"/>
      <c r="ALA24" s="87"/>
      <c r="ALB24" s="87"/>
      <c r="ALC24" s="87"/>
      <c r="ALD24" s="87"/>
      <c r="ALE24" s="87"/>
      <c r="ALF24" s="87"/>
      <c r="ALG24" s="87"/>
      <c r="ALH24" s="87"/>
      <c r="ALI24" s="87"/>
      <c r="ALJ24" s="87"/>
      <c r="ALK24" s="87"/>
      <c r="ALL24" s="87"/>
      <c r="ALM24" s="87"/>
      <c r="ALN24" s="87"/>
      <c r="ALO24" s="87"/>
      <c r="ALP24" s="87"/>
      <c r="ALQ24" s="87"/>
      <c r="ALR24" s="87"/>
      <c r="ALS24" s="87"/>
      <c r="ALT24" s="87"/>
      <c r="ALU24" s="87"/>
      <c r="ALV24" s="87"/>
      <c r="ALW24" s="87"/>
      <c r="ALX24" s="87"/>
      <c r="ALY24" s="87"/>
      <c r="ALZ24" s="87"/>
      <c r="AMA24" s="87"/>
      <c r="AMB24" s="87"/>
      <c r="AMC24" s="87"/>
      <c r="AMD24" s="87"/>
      <c r="AME24" s="87"/>
      <c r="AMF24" s="87"/>
      <c r="AMG24" s="87"/>
      <c r="AMH24" s="87"/>
      <c r="AMI24" s="87"/>
      <c r="AMJ24" s="87"/>
      <c r="AMK24" s="87"/>
      <c r="AML24" s="87"/>
      <c r="AMM24" s="87"/>
      <c r="AMN24" s="87"/>
      <c r="AMO24" s="87"/>
      <c r="AMP24" s="87"/>
      <c r="AMQ24" s="87"/>
      <c r="AMR24" s="87"/>
      <c r="AMS24" s="87"/>
      <c r="AMT24" s="87"/>
      <c r="AMU24" s="87"/>
      <c r="AMV24" s="87"/>
      <c r="AMW24" s="87"/>
      <c r="AMX24" s="87"/>
      <c r="AMY24" s="87"/>
      <c r="AMZ24" s="87"/>
      <c r="ANA24" s="87"/>
      <c r="ANB24" s="87"/>
      <c r="ANC24" s="87"/>
      <c r="AND24" s="87"/>
      <c r="ANE24" s="87"/>
      <c r="ANF24" s="87"/>
      <c r="ANG24" s="87"/>
      <c r="ANH24" s="87"/>
      <c r="ANI24" s="87"/>
      <c r="ANJ24" s="87"/>
      <c r="ANK24" s="87"/>
      <c r="ANL24" s="87"/>
      <c r="ANM24" s="87"/>
      <c r="ANN24" s="87"/>
      <c r="ANO24" s="87"/>
    </row>
    <row r="25" spans="1:1055" s="86" customFormat="1" ht="18.75" customHeight="1" x14ac:dyDescent="0.25">
      <c r="A25" s="47" t="s">
        <v>6</v>
      </c>
      <c r="B25" s="48"/>
      <c r="C25" s="47"/>
      <c r="D25" s="47"/>
      <c r="E25" s="47"/>
      <c r="F25" s="47"/>
      <c r="G25" s="47"/>
      <c r="H25" s="91">
        <f>SUM(H26:H29)</f>
        <v>2279.2000000000003</v>
      </c>
      <c r="I25" s="91">
        <f>SUM(I26:I29)</f>
        <v>1730.2</v>
      </c>
      <c r="J25" s="91">
        <f>SUM(J26:J29)</f>
        <v>1730.2</v>
      </c>
      <c r="K25" s="111">
        <f>SUM(K26:K29)</f>
        <v>69</v>
      </c>
      <c r="L25" s="55">
        <f t="shared" ref="L25:L29" si="2">M25+N25+O25+P25+Q25</f>
        <v>17209242.719999999</v>
      </c>
      <c r="M25" s="55">
        <f>SUM(M26:M29)</f>
        <v>0</v>
      </c>
      <c r="N25" s="55">
        <f>SUM(N26:N29)</f>
        <v>0</v>
      </c>
      <c r="O25" s="55">
        <f>SUM(O26:O29)</f>
        <v>17209242.719999999</v>
      </c>
      <c r="P25" s="55">
        <f>SUM(P26:P29)</f>
        <v>0</v>
      </c>
      <c r="Q25" s="55">
        <f>SUM(Q26:Q29)</f>
        <v>0</v>
      </c>
      <c r="R25" s="84"/>
      <c r="S25" s="84"/>
      <c r="T25" s="85"/>
      <c r="U25" s="85"/>
      <c r="V25" s="85"/>
      <c r="W25" s="85"/>
      <c r="X25" s="85"/>
      <c r="Y25" s="85"/>
      <c r="Z25" s="85"/>
      <c r="AA25" s="85"/>
      <c r="AB25" s="85"/>
      <c r="AC25" s="85"/>
      <c r="AD25" s="85"/>
      <c r="AE25" s="85"/>
      <c r="AF25" s="85"/>
      <c r="AG25" s="85"/>
      <c r="AH25" s="85"/>
      <c r="AI25" s="85"/>
      <c r="AJ25" s="85"/>
      <c r="AK25" s="85"/>
      <c r="AL25" s="85"/>
      <c r="AM25" s="85"/>
      <c r="AN25" s="85"/>
      <c r="AO25" s="85"/>
      <c r="AP25" s="85"/>
      <c r="AQ25" s="85"/>
      <c r="AR25" s="85"/>
      <c r="AS25" s="85"/>
      <c r="AT25" s="85"/>
      <c r="AU25" s="85"/>
      <c r="AV25" s="85"/>
      <c r="AW25" s="85"/>
      <c r="AX25" s="85"/>
      <c r="AY25" s="85"/>
      <c r="AZ25" s="85"/>
      <c r="BA25" s="85"/>
      <c r="BB25" s="85"/>
      <c r="BC25" s="85"/>
      <c r="BD25" s="85"/>
      <c r="BE25" s="85"/>
      <c r="BF25" s="85"/>
      <c r="BG25" s="85"/>
      <c r="BH25" s="85"/>
      <c r="BI25" s="85"/>
      <c r="BJ25" s="85"/>
      <c r="BK25" s="85"/>
      <c r="BL25" s="85"/>
      <c r="BM25" s="85"/>
      <c r="BN25" s="85"/>
      <c r="BO25" s="85"/>
      <c r="BP25" s="85"/>
      <c r="BQ25" s="85"/>
      <c r="BR25" s="85"/>
      <c r="BS25" s="85"/>
      <c r="BT25" s="85"/>
      <c r="BU25" s="85"/>
      <c r="BV25" s="85"/>
      <c r="BW25" s="85"/>
      <c r="BX25" s="85"/>
      <c r="BY25" s="85"/>
      <c r="BZ25" s="85"/>
      <c r="CA25" s="85"/>
      <c r="CB25" s="85"/>
      <c r="CC25" s="85"/>
      <c r="CD25" s="85"/>
      <c r="CE25" s="85"/>
      <c r="CF25" s="85"/>
      <c r="CG25" s="85"/>
      <c r="CH25" s="85"/>
      <c r="CI25" s="85"/>
      <c r="CJ25" s="85"/>
      <c r="CK25" s="85"/>
      <c r="CL25" s="85"/>
      <c r="CM25" s="85"/>
      <c r="CN25" s="85"/>
      <c r="CO25" s="85"/>
      <c r="CP25" s="85"/>
      <c r="CQ25" s="85"/>
      <c r="CR25" s="85"/>
      <c r="CS25" s="85"/>
      <c r="CT25" s="85"/>
      <c r="CU25" s="85"/>
      <c r="CV25" s="85"/>
      <c r="CW25" s="85"/>
      <c r="CX25" s="85"/>
      <c r="CY25" s="85"/>
      <c r="CZ25" s="85"/>
      <c r="DA25" s="85"/>
      <c r="DB25" s="85"/>
      <c r="DC25" s="85"/>
      <c r="DD25" s="85"/>
      <c r="DE25" s="85"/>
      <c r="DF25" s="85"/>
      <c r="DG25" s="85"/>
      <c r="DH25" s="85"/>
      <c r="DI25" s="85"/>
      <c r="DJ25" s="85"/>
      <c r="DK25" s="85"/>
      <c r="DL25" s="85"/>
      <c r="DM25" s="85"/>
      <c r="DN25" s="85"/>
      <c r="DO25" s="85"/>
      <c r="DP25" s="85"/>
      <c r="DQ25" s="85"/>
      <c r="DR25" s="85"/>
      <c r="DS25" s="85"/>
      <c r="DT25" s="85"/>
      <c r="DU25" s="85"/>
      <c r="DV25" s="85"/>
      <c r="DW25" s="85"/>
      <c r="DX25" s="85"/>
      <c r="DY25" s="85"/>
      <c r="DZ25" s="85"/>
      <c r="EA25" s="85"/>
      <c r="EB25" s="85"/>
      <c r="EC25" s="85"/>
      <c r="ED25" s="85"/>
      <c r="EE25" s="85"/>
      <c r="EF25" s="85"/>
      <c r="EG25" s="85"/>
      <c r="EH25" s="85"/>
      <c r="EI25" s="85"/>
      <c r="EJ25" s="85"/>
      <c r="EK25" s="85"/>
      <c r="EL25" s="85"/>
      <c r="EM25" s="85"/>
      <c r="EN25" s="85"/>
      <c r="EO25" s="85"/>
      <c r="EP25" s="85"/>
      <c r="EQ25" s="85"/>
      <c r="ER25" s="85"/>
      <c r="ES25" s="85"/>
      <c r="ET25" s="85"/>
      <c r="EU25" s="85"/>
      <c r="EV25" s="85"/>
      <c r="EW25" s="85"/>
      <c r="EX25" s="85"/>
      <c r="EY25" s="85"/>
      <c r="EZ25" s="85"/>
      <c r="FA25" s="85"/>
      <c r="FB25" s="85"/>
      <c r="FC25" s="85"/>
      <c r="FD25" s="85"/>
      <c r="FE25" s="85"/>
      <c r="FF25" s="85"/>
      <c r="FG25" s="85"/>
      <c r="FH25" s="85"/>
      <c r="FI25" s="85"/>
      <c r="FJ25" s="85"/>
      <c r="FK25" s="85"/>
      <c r="FL25" s="85"/>
      <c r="FM25" s="85"/>
      <c r="FN25" s="85"/>
      <c r="FO25" s="85"/>
      <c r="FP25" s="85"/>
      <c r="FQ25" s="85"/>
      <c r="FR25" s="85"/>
      <c r="FS25" s="85"/>
      <c r="FT25" s="85"/>
      <c r="FU25" s="85"/>
      <c r="FV25" s="85"/>
      <c r="FW25" s="85"/>
      <c r="FX25" s="85"/>
      <c r="FY25" s="85"/>
      <c r="FZ25" s="85"/>
      <c r="GA25" s="85"/>
      <c r="GB25" s="85"/>
      <c r="GC25" s="85"/>
      <c r="GD25" s="85"/>
      <c r="GE25" s="85"/>
      <c r="GF25" s="85"/>
      <c r="GG25" s="85"/>
      <c r="GH25" s="85"/>
      <c r="GI25" s="85"/>
      <c r="GJ25" s="85"/>
      <c r="GK25" s="85"/>
      <c r="GL25" s="85"/>
      <c r="GM25" s="85"/>
      <c r="GN25" s="85"/>
      <c r="GO25" s="85"/>
      <c r="GP25" s="85"/>
      <c r="GQ25" s="85"/>
      <c r="GR25" s="85"/>
      <c r="GS25" s="85"/>
      <c r="GT25" s="85"/>
      <c r="GU25" s="85"/>
      <c r="GV25" s="85"/>
      <c r="GW25" s="85"/>
      <c r="GX25" s="85"/>
      <c r="GY25" s="85"/>
      <c r="GZ25" s="85"/>
      <c r="HA25" s="85"/>
      <c r="HB25" s="85"/>
      <c r="HC25" s="85"/>
      <c r="HD25" s="85"/>
      <c r="HE25" s="85"/>
      <c r="HF25" s="85"/>
      <c r="HG25" s="85"/>
      <c r="HH25" s="85"/>
      <c r="HI25" s="85"/>
      <c r="HJ25" s="85"/>
      <c r="HK25" s="85"/>
      <c r="HL25" s="85"/>
      <c r="HM25" s="85"/>
      <c r="HN25" s="85"/>
      <c r="HO25" s="85"/>
      <c r="HP25" s="85"/>
      <c r="HQ25" s="85"/>
      <c r="HR25" s="85"/>
      <c r="HS25" s="85"/>
      <c r="HT25" s="85"/>
      <c r="HU25" s="85"/>
      <c r="HV25" s="85"/>
      <c r="HW25" s="85"/>
      <c r="HX25" s="85"/>
      <c r="HY25" s="85"/>
      <c r="HZ25" s="85"/>
      <c r="IA25" s="85"/>
      <c r="IB25" s="85"/>
      <c r="IC25" s="85"/>
      <c r="ID25" s="85"/>
      <c r="IE25" s="85"/>
      <c r="IF25" s="85"/>
      <c r="IG25" s="85"/>
      <c r="IH25" s="85"/>
      <c r="II25" s="85"/>
      <c r="IJ25" s="85"/>
      <c r="IK25" s="85"/>
      <c r="IL25" s="85"/>
      <c r="IM25" s="85"/>
      <c r="IN25" s="85"/>
      <c r="IO25" s="85"/>
      <c r="IP25" s="85"/>
      <c r="IQ25" s="85"/>
      <c r="IR25" s="85"/>
      <c r="IS25" s="85"/>
      <c r="IT25" s="85"/>
      <c r="IU25" s="85"/>
      <c r="IV25" s="85"/>
      <c r="IW25" s="85"/>
      <c r="IX25" s="85"/>
      <c r="IY25" s="85"/>
      <c r="IZ25" s="85"/>
      <c r="JA25" s="85"/>
      <c r="JB25" s="85"/>
      <c r="JC25" s="85"/>
      <c r="JD25" s="85"/>
      <c r="JE25" s="85"/>
      <c r="JF25" s="85"/>
      <c r="JG25" s="85"/>
      <c r="JH25" s="85"/>
      <c r="JI25" s="85"/>
      <c r="JJ25" s="85"/>
      <c r="JK25" s="85"/>
      <c r="JL25" s="85"/>
      <c r="JM25" s="85"/>
      <c r="JN25" s="85"/>
      <c r="JO25" s="85"/>
      <c r="JP25" s="85"/>
      <c r="JQ25" s="85"/>
      <c r="JR25" s="85"/>
      <c r="JS25" s="85"/>
      <c r="JT25" s="85"/>
      <c r="JU25" s="85"/>
      <c r="JV25" s="85"/>
      <c r="JW25" s="85"/>
      <c r="JX25" s="85"/>
      <c r="JY25" s="85"/>
      <c r="JZ25" s="85"/>
      <c r="KA25" s="85"/>
      <c r="KB25" s="85"/>
      <c r="KC25" s="85"/>
      <c r="KD25" s="85"/>
      <c r="KE25" s="85"/>
      <c r="KF25" s="85"/>
      <c r="KG25" s="85"/>
      <c r="KH25" s="85"/>
      <c r="KI25" s="85"/>
      <c r="KJ25" s="85"/>
      <c r="KK25" s="85"/>
      <c r="KL25" s="85"/>
      <c r="KM25" s="85"/>
      <c r="KN25" s="85"/>
      <c r="KO25" s="85"/>
      <c r="KP25" s="85"/>
      <c r="KQ25" s="85"/>
      <c r="KR25" s="85"/>
      <c r="KS25" s="85"/>
      <c r="KT25" s="85"/>
      <c r="KU25" s="85"/>
      <c r="KV25" s="85"/>
      <c r="KW25" s="85"/>
      <c r="KX25" s="85"/>
      <c r="KY25" s="85"/>
      <c r="KZ25" s="85"/>
      <c r="LA25" s="85"/>
      <c r="LB25" s="85"/>
      <c r="LC25" s="85"/>
      <c r="LD25" s="85"/>
      <c r="LE25" s="85"/>
      <c r="LF25" s="85"/>
      <c r="LG25" s="85"/>
      <c r="LH25" s="85"/>
      <c r="LI25" s="85"/>
      <c r="LJ25" s="85"/>
      <c r="LK25" s="85"/>
      <c r="LL25" s="85"/>
      <c r="LM25" s="85"/>
      <c r="LN25" s="85"/>
      <c r="LO25" s="85"/>
      <c r="LP25" s="85"/>
      <c r="LQ25" s="85"/>
      <c r="LR25" s="85"/>
      <c r="LS25" s="85"/>
      <c r="LT25" s="85"/>
      <c r="LU25" s="85"/>
      <c r="LV25" s="85"/>
      <c r="LW25" s="85"/>
      <c r="LX25" s="85"/>
      <c r="LY25" s="85"/>
      <c r="LZ25" s="85"/>
      <c r="MA25" s="85"/>
      <c r="MB25" s="85"/>
      <c r="MC25" s="85"/>
      <c r="MD25" s="85"/>
      <c r="ME25" s="85"/>
      <c r="MF25" s="85"/>
      <c r="MG25" s="85"/>
      <c r="MH25" s="85"/>
      <c r="MI25" s="85"/>
      <c r="MJ25" s="85"/>
      <c r="MK25" s="85"/>
      <c r="ML25" s="85"/>
      <c r="MM25" s="85"/>
      <c r="MN25" s="85"/>
      <c r="MO25" s="85"/>
      <c r="MP25" s="85"/>
      <c r="MQ25" s="85"/>
      <c r="MR25" s="85"/>
      <c r="MS25" s="85"/>
      <c r="MT25" s="85"/>
      <c r="MU25" s="85"/>
      <c r="MV25" s="85"/>
      <c r="MW25" s="85"/>
      <c r="MX25" s="85"/>
      <c r="MY25" s="85"/>
      <c r="MZ25" s="85"/>
      <c r="NA25" s="85"/>
      <c r="NB25" s="85"/>
      <c r="NC25" s="85"/>
      <c r="ND25" s="85"/>
      <c r="NE25" s="85"/>
      <c r="NF25" s="85"/>
      <c r="NG25" s="85"/>
      <c r="NH25" s="85"/>
      <c r="NI25" s="85"/>
      <c r="NJ25" s="85"/>
      <c r="NK25" s="85"/>
      <c r="NL25" s="85"/>
      <c r="NM25" s="85"/>
      <c r="NN25" s="85"/>
      <c r="NO25" s="85"/>
      <c r="NP25" s="85"/>
      <c r="NQ25" s="85"/>
      <c r="NR25" s="85"/>
      <c r="NS25" s="85"/>
      <c r="NT25" s="85"/>
      <c r="NU25" s="85"/>
      <c r="NV25" s="85"/>
      <c r="NW25" s="85"/>
      <c r="NX25" s="85"/>
      <c r="NY25" s="85"/>
      <c r="NZ25" s="85"/>
      <c r="OA25" s="85"/>
      <c r="OB25" s="85"/>
      <c r="OC25" s="85"/>
      <c r="OD25" s="85"/>
      <c r="OE25" s="85"/>
      <c r="OF25" s="85"/>
      <c r="OG25" s="85"/>
      <c r="OH25" s="85"/>
      <c r="OI25" s="85"/>
      <c r="OJ25" s="85"/>
      <c r="OK25" s="85"/>
      <c r="OL25" s="85"/>
      <c r="OM25" s="85"/>
      <c r="ON25" s="85"/>
      <c r="OO25" s="85"/>
      <c r="OP25" s="85"/>
      <c r="OQ25" s="85"/>
      <c r="OR25" s="85"/>
      <c r="OS25" s="85"/>
      <c r="OT25" s="85"/>
      <c r="OU25" s="85"/>
      <c r="OV25" s="85"/>
      <c r="OW25" s="85"/>
      <c r="OX25" s="85"/>
      <c r="OY25" s="85"/>
      <c r="OZ25" s="85"/>
      <c r="PA25" s="85"/>
      <c r="PB25" s="85"/>
      <c r="PC25" s="85"/>
      <c r="PD25" s="85"/>
      <c r="PE25" s="85"/>
      <c r="PF25" s="85"/>
      <c r="PG25" s="85"/>
      <c r="PH25" s="85"/>
      <c r="PI25" s="85"/>
      <c r="PJ25" s="85"/>
      <c r="PK25" s="85"/>
      <c r="PL25" s="85"/>
      <c r="PM25" s="85"/>
      <c r="PN25" s="85"/>
      <c r="PO25" s="85"/>
      <c r="PP25" s="85"/>
      <c r="PQ25" s="85"/>
      <c r="PR25" s="85"/>
      <c r="PS25" s="85"/>
      <c r="PT25" s="85"/>
      <c r="PU25" s="85"/>
      <c r="PV25" s="85"/>
      <c r="PW25" s="85"/>
      <c r="PX25" s="85"/>
      <c r="PY25" s="85"/>
      <c r="PZ25" s="85"/>
      <c r="QA25" s="85"/>
      <c r="QB25" s="85"/>
      <c r="QC25" s="85"/>
      <c r="QD25" s="85"/>
      <c r="QE25" s="85"/>
      <c r="QF25" s="85"/>
      <c r="QG25" s="85"/>
      <c r="QH25" s="85"/>
      <c r="QI25" s="85"/>
      <c r="QJ25" s="85"/>
      <c r="QK25" s="85"/>
      <c r="QL25" s="85"/>
      <c r="QM25" s="85"/>
      <c r="QN25" s="85"/>
      <c r="QO25" s="85"/>
      <c r="QP25" s="85"/>
      <c r="QQ25" s="85"/>
      <c r="QR25" s="85"/>
      <c r="QS25" s="85"/>
      <c r="QT25" s="85"/>
      <c r="QU25" s="85"/>
      <c r="QV25" s="85"/>
      <c r="QW25" s="85"/>
      <c r="QX25" s="85"/>
      <c r="QY25" s="85"/>
      <c r="QZ25" s="85"/>
      <c r="RA25" s="85"/>
      <c r="RB25" s="85"/>
      <c r="RC25" s="85"/>
      <c r="RD25" s="85"/>
      <c r="RE25" s="85"/>
      <c r="RF25" s="85"/>
      <c r="RG25" s="85"/>
      <c r="RH25" s="85"/>
      <c r="RI25" s="85"/>
      <c r="RJ25" s="85"/>
      <c r="RK25" s="85"/>
      <c r="RL25" s="85"/>
      <c r="RM25" s="85"/>
      <c r="RN25" s="85"/>
      <c r="RO25" s="85"/>
      <c r="RP25" s="85"/>
      <c r="RQ25" s="85"/>
      <c r="RR25" s="85"/>
      <c r="RS25" s="85"/>
      <c r="RT25" s="85"/>
      <c r="RU25" s="85"/>
      <c r="RV25" s="85"/>
      <c r="RW25" s="85"/>
      <c r="RX25" s="85"/>
      <c r="RY25" s="85"/>
      <c r="RZ25" s="85"/>
      <c r="SA25" s="85"/>
      <c r="SB25" s="85"/>
      <c r="SC25" s="85"/>
      <c r="SD25" s="85"/>
      <c r="SE25" s="85"/>
      <c r="SF25" s="85"/>
      <c r="SG25" s="85"/>
      <c r="SH25" s="85"/>
      <c r="SI25" s="85"/>
      <c r="SJ25" s="85"/>
      <c r="SK25" s="85"/>
      <c r="SL25" s="85"/>
      <c r="SM25" s="85"/>
      <c r="SN25" s="85"/>
      <c r="SO25" s="85"/>
      <c r="SP25" s="85"/>
      <c r="SQ25" s="85"/>
      <c r="SR25" s="85"/>
      <c r="SS25" s="85"/>
      <c r="ST25" s="85"/>
      <c r="SU25" s="85"/>
      <c r="SV25" s="85"/>
      <c r="SW25" s="85"/>
      <c r="SX25" s="85"/>
      <c r="SY25" s="85"/>
      <c r="SZ25" s="85"/>
      <c r="TA25" s="85"/>
      <c r="TB25" s="85"/>
      <c r="TC25" s="85"/>
      <c r="TD25" s="85"/>
      <c r="TE25" s="85"/>
      <c r="TF25" s="85"/>
      <c r="TG25" s="85"/>
      <c r="TH25" s="85"/>
      <c r="TI25" s="85"/>
      <c r="TJ25" s="85"/>
      <c r="TK25" s="85"/>
      <c r="TL25" s="85"/>
      <c r="TM25" s="85"/>
      <c r="TN25" s="85"/>
      <c r="TO25" s="85"/>
      <c r="TP25" s="85"/>
      <c r="TQ25" s="85"/>
      <c r="TR25" s="85"/>
      <c r="TS25" s="85"/>
      <c r="TT25" s="85"/>
      <c r="TU25" s="85"/>
      <c r="TV25" s="85"/>
      <c r="TW25" s="85"/>
      <c r="TX25" s="85"/>
      <c r="TY25" s="85"/>
      <c r="TZ25" s="85"/>
      <c r="UA25" s="85"/>
      <c r="UB25" s="85"/>
      <c r="UC25" s="85"/>
      <c r="UD25" s="85"/>
      <c r="UE25" s="85"/>
      <c r="UF25" s="85"/>
      <c r="UG25" s="85"/>
      <c r="UH25" s="85"/>
      <c r="UI25" s="85"/>
      <c r="UJ25" s="85"/>
      <c r="UK25" s="85"/>
      <c r="UL25" s="85"/>
      <c r="UM25" s="85"/>
      <c r="UN25" s="85"/>
      <c r="UO25" s="85"/>
      <c r="UP25" s="85"/>
      <c r="UQ25" s="85"/>
      <c r="UR25" s="85"/>
      <c r="US25" s="85"/>
      <c r="UT25" s="85"/>
      <c r="UU25" s="85"/>
      <c r="UV25" s="85"/>
      <c r="UW25" s="85"/>
      <c r="UX25" s="85"/>
      <c r="UY25" s="85"/>
      <c r="UZ25" s="85"/>
      <c r="VA25" s="85"/>
      <c r="VB25" s="85"/>
      <c r="VC25" s="85"/>
      <c r="VD25" s="85"/>
      <c r="VE25" s="85"/>
      <c r="VF25" s="85"/>
      <c r="VG25" s="85"/>
      <c r="VH25" s="85"/>
      <c r="VI25" s="85"/>
      <c r="VJ25" s="85"/>
      <c r="VK25" s="85"/>
      <c r="VL25" s="85"/>
      <c r="VM25" s="85"/>
      <c r="VN25" s="85"/>
      <c r="VO25" s="85"/>
      <c r="VP25" s="85"/>
      <c r="VQ25" s="85"/>
      <c r="VR25" s="85"/>
      <c r="VS25" s="85"/>
      <c r="VT25" s="85"/>
      <c r="VU25" s="85"/>
      <c r="VV25" s="85"/>
      <c r="VW25" s="85"/>
      <c r="VX25" s="85"/>
      <c r="VY25" s="85"/>
      <c r="VZ25" s="85"/>
      <c r="WA25" s="85"/>
      <c r="WB25" s="85"/>
      <c r="WC25" s="85"/>
      <c r="WD25" s="85"/>
      <c r="WE25" s="85"/>
      <c r="WF25" s="85"/>
      <c r="WG25" s="85"/>
      <c r="WH25" s="85"/>
      <c r="WI25" s="85"/>
      <c r="WJ25" s="85"/>
      <c r="WK25" s="85"/>
      <c r="WL25" s="85"/>
      <c r="WM25" s="85"/>
      <c r="WN25" s="85"/>
      <c r="WO25" s="85"/>
      <c r="WP25" s="85"/>
      <c r="WQ25" s="85"/>
      <c r="WR25" s="85"/>
      <c r="WS25" s="85"/>
      <c r="WT25" s="85"/>
      <c r="WU25" s="85"/>
      <c r="WV25" s="85"/>
      <c r="WW25" s="85"/>
      <c r="WX25" s="85"/>
      <c r="WY25" s="85"/>
      <c r="WZ25" s="85"/>
      <c r="XA25" s="85"/>
      <c r="XB25" s="85"/>
      <c r="XC25" s="85"/>
      <c r="XD25" s="85"/>
      <c r="XE25" s="85"/>
      <c r="XF25" s="85"/>
      <c r="XG25" s="85"/>
      <c r="XH25" s="85"/>
      <c r="XI25" s="85"/>
      <c r="XJ25" s="85"/>
      <c r="XK25" s="85"/>
      <c r="XL25" s="85"/>
      <c r="XM25" s="85"/>
      <c r="XN25" s="85"/>
      <c r="XO25" s="85"/>
      <c r="XP25" s="85"/>
      <c r="XQ25" s="85"/>
      <c r="XR25" s="85"/>
      <c r="XS25" s="85"/>
      <c r="XT25" s="85"/>
      <c r="XU25" s="85"/>
      <c r="XV25" s="85"/>
      <c r="XW25" s="85"/>
      <c r="XX25" s="85"/>
      <c r="XY25" s="85"/>
      <c r="XZ25" s="85"/>
      <c r="YA25" s="85"/>
      <c r="YB25" s="85"/>
      <c r="YC25" s="85"/>
      <c r="YD25" s="85"/>
      <c r="YE25" s="85"/>
      <c r="YF25" s="85"/>
      <c r="YG25" s="85"/>
      <c r="YH25" s="85"/>
      <c r="YI25" s="85"/>
      <c r="YJ25" s="85"/>
      <c r="YK25" s="85"/>
      <c r="YL25" s="85"/>
      <c r="YM25" s="85"/>
      <c r="YN25" s="85"/>
      <c r="YO25" s="85"/>
      <c r="YP25" s="85"/>
      <c r="YQ25" s="85"/>
      <c r="YR25" s="85"/>
      <c r="YS25" s="85"/>
      <c r="YT25" s="85"/>
      <c r="YU25" s="85"/>
      <c r="YV25" s="85"/>
      <c r="YW25" s="85"/>
      <c r="YX25" s="85"/>
      <c r="YY25" s="85"/>
      <c r="YZ25" s="85"/>
      <c r="ZA25" s="85"/>
      <c r="ZB25" s="85"/>
      <c r="ZC25" s="85"/>
      <c r="ZD25" s="85"/>
      <c r="ZE25" s="85"/>
      <c r="ZF25" s="85"/>
      <c r="ZG25" s="85"/>
      <c r="ZH25" s="85"/>
      <c r="ZI25" s="85"/>
      <c r="ZJ25" s="85"/>
      <c r="ZK25" s="85"/>
      <c r="ZL25" s="85"/>
      <c r="ZM25" s="85"/>
      <c r="ZN25" s="85"/>
      <c r="ZO25" s="85"/>
      <c r="ZP25" s="85"/>
      <c r="ZQ25" s="85"/>
      <c r="ZR25" s="85"/>
      <c r="ZS25" s="85"/>
      <c r="ZT25" s="85"/>
      <c r="ZU25" s="85"/>
      <c r="ZV25" s="85"/>
      <c r="ZW25" s="85"/>
      <c r="ZX25" s="85"/>
      <c r="ZY25" s="85"/>
      <c r="ZZ25" s="85"/>
      <c r="AAA25" s="85"/>
      <c r="AAB25" s="85"/>
      <c r="AAC25" s="85"/>
      <c r="AAD25" s="85"/>
      <c r="AAE25" s="85"/>
      <c r="AAF25" s="85"/>
      <c r="AAG25" s="85"/>
      <c r="AAH25" s="85"/>
      <c r="AAI25" s="85"/>
      <c r="AAJ25" s="85"/>
      <c r="AAK25" s="85"/>
      <c r="AAL25" s="85"/>
      <c r="AAM25" s="85"/>
      <c r="AAN25" s="85"/>
      <c r="AAO25" s="85"/>
      <c r="AAP25" s="85"/>
      <c r="AAQ25" s="85"/>
      <c r="AAR25" s="85"/>
      <c r="AAS25" s="85"/>
      <c r="AAT25" s="85"/>
      <c r="AAU25" s="85"/>
      <c r="AAV25" s="85"/>
      <c r="AAW25" s="85"/>
      <c r="AAX25" s="85"/>
      <c r="AAY25" s="85"/>
      <c r="AAZ25" s="85"/>
      <c r="ABA25" s="85"/>
      <c r="ABB25" s="85"/>
      <c r="ABC25" s="85"/>
      <c r="ABD25" s="85"/>
      <c r="ABE25" s="85"/>
      <c r="ABF25" s="85"/>
      <c r="ABG25" s="85"/>
      <c r="ABH25" s="85"/>
      <c r="ABI25" s="85"/>
      <c r="ABJ25" s="85"/>
      <c r="ABK25" s="85"/>
      <c r="ABL25" s="85"/>
      <c r="ABM25" s="85"/>
      <c r="ABN25" s="85"/>
      <c r="ABO25" s="85"/>
      <c r="ABP25" s="85"/>
      <c r="ABQ25" s="85"/>
      <c r="ABR25" s="85"/>
      <c r="ABS25" s="85"/>
      <c r="ABT25" s="85"/>
      <c r="ABU25" s="85"/>
      <c r="ABV25" s="85"/>
      <c r="ABW25" s="85"/>
      <c r="ABX25" s="85"/>
      <c r="ABY25" s="85"/>
      <c r="ABZ25" s="85"/>
      <c r="ACA25" s="85"/>
      <c r="ACB25" s="85"/>
      <c r="ACC25" s="85"/>
      <c r="ACD25" s="85"/>
      <c r="ACE25" s="85"/>
      <c r="ACF25" s="85"/>
      <c r="ACG25" s="85"/>
      <c r="ACH25" s="85"/>
      <c r="ACI25" s="85"/>
      <c r="ACJ25" s="85"/>
      <c r="ACK25" s="85"/>
      <c r="ACL25" s="85"/>
      <c r="ACM25" s="85"/>
      <c r="ACN25" s="85"/>
      <c r="ACO25" s="85"/>
      <c r="ACP25" s="85"/>
      <c r="ACQ25" s="85"/>
      <c r="ACR25" s="85"/>
      <c r="ACS25" s="85"/>
      <c r="ACT25" s="85"/>
      <c r="ACU25" s="85"/>
      <c r="ACV25" s="85"/>
      <c r="ACW25" s="85"/>
      <c r="ACX25" s="85"/>
      <c r="ACY25" s="85"/>
      <c r="ACZ25" s="85"/>
      <c r="ADA25" s="85"/>
      <c r="ADB25" s="85"/>
      <c r="ADC25" s="85"/>
      <c r="ADD25" s="85"/>
      <c r="ADE25" s="85"/>
      <c r="ADF25" s="85"/>
      <c r="ADG25" s="85"/>
      <c r="ADH25" s="85"/>
      <c r="ADI25" s="85"/>
      <c r="ADJ25" s="85"/>
      <c r="ADK25" s="85"/>
      <c r="ADL25" s="85"/>
      <c r="ADM25" s="85"/>
      <c r="ADN25" s="85"/>
      <c r="ADO25" s="85"/>
      <c r="ADP25" s="85"/>
      <c r="ADQ25" s="85"/>
      <c r="ADR25" s="85"/>
      <c r="ADS25" s="85"/>
      <c r="ADT25" s="85"/>
      <c r="ADU25" s="85"/>
      <c r="ADV25" s="85"/>
      <c r="ADW25" s="85"/>
      <c r="ADX25" s="85"/>
      <c r="ADY25" s="85"/>
      <c r="ADZ25" s="85"/>
      <c r="AEA25" s="85"/>
      <c r="AEB25" s="85"/>
      <c r="AEC25" s="85"/>
      <c r="AED25" s="85"/>
      <c r="AEE25" s="85"/>
      <c r="AEF25" s="85"/>
      <c r="AEG25" s="85"/>
      <c r="AEH25" s="85"/>
      <c r="AEI25" s="85"/>
      <c r="AEJ25" s="85"/>
      <c r="AEK25" s="85"/>
      <c r="AEL25" s="85"/>
      <c r="AEM25" s="85"/>
      <c r="AEN25" s="85"/>
      <c r="AEO25" s="85"/>
      <c r="AEP25" s="85"/>
      <c r="AEQ25" s="85"/>
      <c r="AER25" s="85"/>
      <c r="AES25" s="85"/>
      <c r="AET25" s="85"/>
      <c r="AEU25" s="85"/>
      <c r="AEV25" s="85"/>
      <c r="AEW25" s="85"/>
      <c r="AEX25" s="85"/>
      <c r="AEY25" s="85"/>
      <c r="AEZ25" s="85"/>
      <c r="AFA25" s="85"/>
      <c r="AFB25" s="85"/>
      <c r="AFC25" s="85"/>
      <c r="AFD25" s="85"/>
      <c r="AFE25" s="85"/>
      <c r="AFF25" s="85"/>
      <c r="AFG25" s="85"/>
      <c r="AFH25" s="85"/>
      <c r="AFI25" s="85"/>
      <c r="AFJ25" s="85"/>
      <c r="AFK25" s="85"/>
      <c r="AFL25" s="85"/>
      <c r="AFM25" s="85"/>
      <c r="AFN25" s="85"/>
      <c r="AFO25" s="85"/>
      <c r="AFP25" s="85"/>
      <c r="AFQ25" s="85"/>
      <c r="AFR25" s="85"/>
      <c r="AFS25" s="85"/>
      <c r="AFT25" s="85"/>
      <c r="AFU25" s="85"/>
      <c r="AFV25" s="85"/>
      <c r="AFW25" s="85"/>
      <c r="AFX25" s="85"/>
      <c r="AFY25" s="85"/>
      <c r="AFZ25" s="85"/>
      <c r="AGA25" s="85"/>
      <c r="AGB25" s="85"/>
      <c r="AGC25" s="85"/>
      <c r="AGD25" s="85"/>
      <c r="AGE25" s="85"/>
      <c r="AGF25" s="85"/>
      <c r="AGG25" s="85"/>
      <c r="AGH25" s="85"/>
      <c r="AGI25" s="85"/>
      <c r="AGJ25" s="85"/>
      <c r="AGK25" s="85"/>
      <c r="AGL25" s="85"/>
      <c r="AGM25" s="85"/>
      <c r="AGN25" s="85"/>
      <c r="AGO25" s="85"/>
      <c r="AGP25" s="85"/>
      <c r="AGQ25" s="85"/>
      <c r="AGR25" s="85"/>
      <c r="AGS25" s="85"/>
      <c r="AGT25" s="85"/>
      <c r="AGU25" s="85"/>
      <c r="AGV25" s="85"/>
      <c r="AGW25" s="85"/>
      <c r="AGX25" s="85"/>
      <c r="AGY25" s="85"/>
      <c r="AGZ25" s="85"/>
      <c r="AHA25" s="85"/>
      <c r="AHB25" s="85"/>
      <c r="AHC25" s="85"/>
      <c r="AHD25" s="85"/>
      <c r="AHE25" s="85"/>
      <c r="AHF25" s="85"/>
      <c r="AHG25" s="85"/>
      <c r="AHH25" s="85"/>
      <c r="AHI25" s="85"/>
      <c r="AHJ25" s="85"/>
      <c r="AHK25" s="85"/>
      <c r="AHL25" s="85"/>
      <c r="AHM25" s="85"/>
      <c r="AHN25" s="85"/>
      <c r="AHO25" s="85"/>
      <c r="AHP25" s="85"/>
      <c r="AHQ25" s="85"/>
      <c r="AHR25" s="85"/>
      <c r="AHS25" s="85"/>
      <c r="AHT25" s="85"/>
      <c r="AHU25" s="85"/>
      <c r="AHV25" s="85"/>
      <c r="AHW25" s="85"/>
      <c r="AHX25" s="85"/>
      <c r="AHY25" s="85"/>
      <c r="AHZ25" s="85"/>
      <c r="AIA25" s="85"/>
      <c r="AIB25" s="85"/>
      <c r="AIC25" s="85"/>
      <c r="AID25" s="85"/>
      <c r="AIE25" s="85"/>
      <c r="AIF25" s="85"/>
      <c r="AIG25" s="85"/>
      <c r="AIH25" s="85"/>
      <c r="AII25" s="85"/>
      <c r="AIJ25" s="85"/>
      <c r="AIK25" s="85"/>
      <c r="AIL25" s="85"/>
      <c r="AIM25" s="85"/>
      <c r="AIN25" s="85"/>
      <c r="AIO25" s="85"/>
      <c r="AIP25" s="85"/>
      <c r="AIQ25" s="85"/>
      <c r="AIR25" s="85"/>
      <c r="AIS25" s="85"/>
      <c r="AIT25" s="85"/>
      <c r="AIU25" s="85"/>
      <c r="AIV25" s="85"/>
      <c r="AIW25" s="85"/>
      <c r="AIX25" s="85"/>
      <c r="AIY25" s="85"/>
      <c r="AIZ25" s="85"/>
      <c r="AJA25" s="85"/>
      <c r="AJB25" s="85"/>
      <c r="AJC25" s="85"/>
      <c r="AJD25" s="85"/>
      <c r="AJE25" s="85"/>
      <c r="AJF25" s="85"/>
      <c r="AJG25" s="85"/>
      <c r="AJH25" s="85"/>
      <c r="AJI25" s="85"/>
      <c r="AJJ25" s="85"/>
      <c r="AJK25" s="85"/>
      <c r="AJL25" s="85"/>
      <c r="AJM25" s="85"/>
      <c r="AJN25" s="85"/>
      <c r="AJO25" s="85"/>
      <c r="AJP25" s="85"/>
      <c r="AJQ25" s="85"/>
      <c r="AJR25" s="85"/>
      <c r="AJS25" s="85"/>
      <c r="AJT25" s="85"/>
      <c r="AJU25" s="85"/>
      <c r="AJV25" s="85"/>
      <c r="AJW25" s="85"/>
      <c r="AJX25" s="85"/>
      <c r="AJY25" s="85"/>
      <c r="AJZ25" s="85"/>
      <c r="AKA25" s="85"/>
      <c r="AKB25" s="85"/>
      <c r="AKC25" s="85"/>
      <c r="AKD25" s="85"/>
      <c r="AKE25" s="85"/>
      <c r="AKF25" s="85"/>
      <c r="AKG25" s="85"/>
      <c r="AKH25" s="85"/>
      <c r="AKI25" s="85"/>
      <c r="AKJ25" s="85"/>
      <c r="AKK25" s="85"/>
      <c r="AKL25" s="85"/>
      <c r="AKM25" s="85"/>
      <c r="AKN25" s="85"/>
      <c r="AKO25" s="85"/>
      <c r="AKP25" s="85"/>
      <c r="AKQ25" s="85"/>
      <c r="AKR25" s="85"/>
      <c r="AKS25" s="85"/>
      <c r="AKT25" s="85"/>
      <c r="AKU25" s="85"/>
      <c r="AKV25" s="85"/>
      <c r="AKW25" s="85"/>
      <c r="AKX25" s="85"/>
      <c r="AKY25" s="85"/>
      <c r="AKZ25" s="85"/>
      <c r="ALA25" s="85"/>
      <c r="ALB25" s="85"/>
      <c r="ALC25" s="85"/>
      <c r="ALD25" s="85"/>
      <c r="ALE25" s="85"/>
      <c r="ALF25" s="85"/>
      <c r="ALG25" s="85"/>
      <c r="ALH25" s="85"/>
      <c r="ALI25" s="85"/>
      <c r="ALJ25" s="85"/>
      <c r="ALK25" s="85"/>
      <c r="ALL25" s="85"/>
      <c r="ALM25" s="85"/>
      <c r="ALN25" s="85"/>
      <c r="ALO25" s="85"/>
      <c r="ALP25" s="85"/>
      <c r="ALQ25" s="85"/>
      <c r="ALR25" s="85"/>
      <c r="ALS25" s="85"/>
      <c r="ALT25" s="85"/>
      <c r="ALU25" s="85"/>
      <c r="ALV25" s="85"/>
      <c r="ALW25" s="85"/>
      <c r="ALX25" s="85"/>
      <c r="ALY25" s="85"/>
      <c r="ALZ25" s="85"/>
      <c r="AMA25" s="85"/>
      <c r="AMB25" s="85"/>
      <c r="AMC25" s="85"/>
      <c r="AMD25" s="85"/>
      <c r="AME25" s="85"/>
      <c r="AMF25" s="85"/>
      <c r="AMG25" s="85"/>
      <c r="AMH25" s="85"/>
      <c r="AMI25" s="85"/>
      <c r="AMJ25" s="85"/>
      <c r="AMK25" s="85"/>
      <c r="AML25" s="85"/>
      <c r="AMM25" s="85"/>
      <c r="AMN25" s="85"/>
      <c r="AMO25" s="85"/>
      <c r="AMP25" s="85"/>
      <c r="AMQ25" s="85"/>
      <c r="AMR25" s="85"/>
      <c r="AMS25" s="85"/>
      <c r="AMT25" s="85"/>
      <c r="AMU25" s="85"/>
      <c r="AMV25" s="85"/>
      <c r="AMW25" s="85"/>
      <c r="AMX25" s="85"/>
      <c r="AMY25" s="85"/>
      <c r="AMZ25" s="85"/>
      <c r="ANA25" s="85"/>
      <c r="ANB25" s="85"/>
      <c r="ANC25" s="85"/>
      <c r="AND25" s="85"/>
      <c r="ANE25" s="85"/>
      <c r="ANF25" s="85"/>
      <c r="ANG25" s="85"/>
      <c r="ANH25" s="85"/>
      <c r="ANI25" s="85"/>
      <c r="ANJ25" s="85"/>
      <c r="ANK25" s="85"/>
      <c r="ANL25" s="85"/>
      <c r="ANM25" s="85"/>
      <c r="ANN25" s="85"/>
      <c r="ANO25" s="85"/>
    </row>
    <row r="26" spans="1:1055" s="28" customFormat="1" ht="18.75" customHeight="1" x14ac:dyDescent="0.25">
      <c r="A26" s="49">
        <v>1</v>
      </c>
      <c r="B26" s="50" t="str">
        <f>'часть 2'!B16</f>
        <v>г. Торжок, ул. Студенческая, д.14А</v>
      </c>
      <c r="C26" s="49">
        <v>1964</v>
      </c>
      <c r="D26" s="49" t="s">
        <v>53</v>
      </c>
      <c r="E26" s="49" t="s">
        <v>54</v>
      </c>
      <c r="F26" s="49">
        <v>3</v>
      </c>
      <c r="G26" s="49">
        <v>2</v>
      </c>
      <c r="H26" s="120">
        <v>946</v>
      </c>
      <c r="I26" s="120">
        <v>618.5</v>
      </c>
      <c r="J26" s="120">
        <v>618.5</v>
      </c>
      <c r="K26" s="112">
        <v>32</v>
      </c>
      <c r="L26" s="58">
        <f t="shared" si="2"/>
        <v>4445495.3499999996</v>
      </c>
      <c r="M26" s="102">
        <v>0</v>
      </c>
      <c r="N26" s="56">
        <v>0</v>
      </c>
      <c r="O26" s="58">
        <f>'часть 2'!C16</f>
        <v>4445495.3499999996</v>
      </c>
      <c r="P26" s="102">
        <v>0</v>
      </c>
      <c r="Q26" s="56">
        <v>0</v>
      </c>
      <c r="R26" s="83">
        <v>46022</v>
      </c>
      <c r="S26" s="83">
        <v>46022</v>
      </c>
    </row>
    <row r="27" spans="1:1055" s="28" customFormat="1" ht="18.75" customHeight="1" x14ac:dyDescent="0.25">
      <c r="A27" s="49">
        <v>2</v>
      </c>
      <c r="B27" s="50" t="str">
        <f>'часть 2'!B17</f>
        <v>г. Торжок, ул. 1-ая Авиационная, д. 7</v>
      </c>
      <c r="C27" s="49">
        <v>1994</v>
      </c>
      <c r="D27" s="49" t="s">
        <v>53</v>
      </c>
      <c r="E27" s="49" t="s">
        <v>54</v>
      </c>
      <c r="F27" s="49">
        <v>2</v>
      </c>
      <c r="G27" s="49">
        <v>1</v>
      </c>
      <c r="H27" s="120">
        <v>660.2</v>
      </c>
      <c r="I27" s="120">
        <v>559.1</v>
      </c>
      <c r="J27" s="120">
        <v>559.1</v>
      </c>
      <c r="K27" s="112">
        <v>13</v>
      </c>
      <c r="L27" s="58">
        <f>M27+N27+O27+P27+Q27</f>
        <v>6018269.8799999999</v>
      </c>
      <c r="M27" s="102">
        <v>0</v>
      </c>
      <c r="N27" s="56">
        <v>0</v>
      </c>
      <c r="O27" s="58">
        <f>'часть 2'!C17</f>
        <v>6018269.8799999999</v>
      </c>
      <c r="P27" s="102">
        <v>0</v>
      </c>
      <c r="Q27" s="56">
        <v>0</v>
      </c>
      <c r="R27" s="83">
        <v>46022</v>
      </c>
      <c r="S27" s="83">
        <v>46022</v>
      </c>
    </row>
    <row r="28" spans="1:1055" s="28" customFormat="1" ht="18.75" customHeight="1" x14ac:dyDescent="0.25">
      <c r="A28" s="49">
        <v>3</v>
      </c>
      <c r="B28" s="50" t="str">
        <f>'часть 2'!B18</f>
        <v>г. Торжок, ул. Энгельса, д.12</v>
      </c>
      <c r="C28" s="49">
        <v>1956</v>
      </c>
      <c r="D28" s="49" t="s">
        <v>53</v>
      </c>
      <c r="E28" s="49" t="s">
        <v>54</v>
      </c>
      <c r="F28" s="49">
        <v>2</v>
      </c>
      <c r="G28" s="49">
        <v>1</v>
      </c>
      <c r="H28" s="120">
        <v>437.6</v>
      </c>
      <c r="I28" s="120">
        <v>395.4</v>
      </c>
      <c r="J28" s="120">
        <v>395.4</v>
      </c>
      <c r="K28" s="112">
        <v>12</v>
      </c>
      <c r="L28" s="58">
        <f t="shared" si="2"/>
        <v>4012179.92</v>
      </c>
      <c r="M28" s="102">
        <v>0</v>
      </c>
      <c r="N28" s="56">
        <v>0</v>
      </c>
      <c r="O28" s="58">
        <f>'часть 2'!C18</f>
        <v>4012179.92</v>
      </c>
      <c r="P28" s="102">
        <v>0</v>
      </c>
      <c r="Q28" s="56">
        <v>0</v>
      </c>
      <c r="R28" s="83">
        <v>46022</v>
      </c>
      <c r="S28" s="83">
        <v>46022</v>
      </c>
    </row>
    <row r="29" spans="1:1055" s="28" customFormat="1" ht="18.75" customHeight="1" x14ac:dyDescent="0.25">
      <c r="A29" s="49">
        <v>4</v>
      </c>
      <c r="B29" s="50" t="str">
        <f>'часть 2'!B19</f>
        <v>г. Торжок, ул. Старицкая, д. 17</v>
      </c>
      <c r="C29" s="49">
        <v>1917</v>
      </c>
      <c r="D29" s="49" t="s">
        <v>53</v>
      </c>
      <c r="E29" s="49" t="s">
        <v>54</v>
      </c>
      <c r="F29" s="49">
        <v>2</v>
      </c>
      <c r="G29" s="49">
        <v>1</v>
      </c>
      <c r="H29" s="120">
        <v>235.4</v>
      </c>
      <c r="I29" s="120">
        <v>157.19999999999999</v>
      </c>
      <c r="J29" s="120">
        <v>157.19999999999999</v>
      </c>
      <c r="K29" s="112">
        <v>12</v>
      </c>
      <c r="L29" s="58">
        <f t="shared" si="2"/>
        <v>2733297.5700000003</v>
      </c>
      <c r="M29" s="102">
        <v>0</v>
      </c>
      <c r="N29" s="56">
        <v>0</v>
      </c>
      <c r="O29" s="58">
        <f>'часть 2'!C19</f>
        <v>2733297.5700000003</v>
      </c>
      <c r="P29" s="102">
        <v>0</v>
      </c>
      <c r="Q29" s="56">
        <v>0</v>
      </c>
      <c r="R29" s="83">
        <v>46022</v>
      </c>
      <c r="S29" s="83">
        <v>46022</v>
      </c>
    </row>
    <row r="30" spans="1:1055" s="88" customFormat="1" ht="18.75" customHeight="1" x14ac:dyDescent="0.25">
      <c r="A30" s="139" t="s">
        <v>98</v>
      </c>
      <c r="B30" s="140"/>
      <c r="C30" s="140"/>
      <c r="D30" s="140"/>
      <c r="E30" s="140"/>
      <c r="F30" s="140"/>
      <c r="G30" s="140"/>
      <c r="H30" s="140"/>
      <c r="I30" s="140"/>
      <c r="J30" s="140"/>
      <c r="K30" s="140"/>
      <c r="L30" s="140"/>
      <c r="M30" s="140"/>
      <c r="N30" s="140"/>
      <c r="O30" s="140"/>
      <c r="P30" s="140"/>
      <c r="Q30" s="140"/>
      <c r="R30" s="140"/>
      <c r="S30" s="140"/>
    </row>
    <row r="31" spans="1:1055" s="88" customFormat="1" ht="18.75" customHeight="1" x14ac:dyDescent="0.25">
      <c r="A31" s="135" t="s">
        <v>6</v>
      </c>
      <c r="B31" s="135"/>
      <c r="C31" s="89"/>
      <c r="D31" s="89"/>
      <c r="E31" s="89"/>
      <c r="F31" s="89"/>
      <c r="G31" s="90"/>
      <c r="H31" s="91">
        <f>H32+H33</f>
        <v>4956.7</v>
      </c>
      <c r="I31" s="91">
        <f t="shared" ref="I31:J31" si="3">I32+I33</f>
        <v>4698.7999999999993</v>
      </c>
      <c r="J31" s="91">
        <f t="shared" si="3"/>
        <v>3775.2</v>
      </c>
      <c r="K31" s="111">
        <f>K32+K33</f>
        <v>170</v>
      </c>
      <c r="L31" s="55">
        <f>L32+L33</f>
        <v>5557222.3200000003</v>
      </c>
      <c r="M31" s="55">
        <f t="shared" ref="M31:Q31" si="4">M32+M33</f>
        <v>0</v>
      </c>
      <c r="N31" s="55">
        <f t="shared" si="4"/>
        <v>0</v>
      </c>
      <c r="O31" s="55">
        <f t="shared" si="4"/>
        <v>5557222.3200000003</v>
      </c>
      <c r="P31" s="55">
        <f t="shared" si="4"/>
        <v>0</v>
      </c>
      <c r="Q31" s="55">
        <f t="shared" si="4"/>
        <v>0</v>
      </c>
      <c r="R31" s="84"/>
      <c r="S31" s="84"/>
    </row>
    <row r="32" spans="1:1055" s="95" customFormat="1" ht="18.75" customHeight="1" x14ac:dyDescent="0.25">
      <c r="A32" s="49">
        <v>1</v>
      </c>
      <c r="B32" s="93" t="str">
        <f>'часть 2'!B22</f>
        <v>г. Торжок, ул. Красноармейская, д.2</v>
      </c>
      <c r="C32" s="14">
        <v>1969</v>
      </c>
      <c r="D32" s="94" t="s">
        <v>53</v>
      </c>
      <c r="E32" s="96" t="s">
        <v>54</v>
      </c>
      <c r="F32" s="97">
        <v>3</v>
      </c>
      <c r="G32" s="97">
        <v>3</v>
      </c>
      <c r="H32" s="121">
        <v>1516.6</v>
      </c>
      <c r="I32" s="122">
        <v>1516.6</v>
      </c>
      <c r="J32" s="121">
        <v>1448.5</v>
      </c>
      <c r="K32" s="98">
        <v>60</v>
      </c>
      <c r="L32" s="58">
        <f>M32+N32+O32+P32+Q32</f>
        <v>2939370.25</v>
      </c>
      <c r="M32" s="102">
        <v>0</v>
      </c>
      <c r="N32" s="56">
        <v>0</v>
      </c>
      <c r="O32" s="58">
        <f>'часть 2'!C22</f>
        <v>2939370.25</v>
      </c>
      <c r="P32" s="102">
        <v>0</v>
      </c>
      <c r="Q32" s="56">
        <v>0</v>
      </c>
      <c r="R32" s="83">
        <v>45291</v>
      </c>
      <c r="S32" s="83">
        <v>45291</v>
      </c>
      <c r="T32" s="87"/>
      <c r="U32" s="87"/>
      <c r="V32" s="87"/>
      <c r="W32" s="87"/>
      <c r="X32" s="87"/>
      <c r="Y32" s="87"/>
      <c r="Z32" s="87"/>
      <c r="AA32" s="87"/>
      <c r="AB32" s="87"/>
      <c r="AC32" s="87"/>
      <c r="AD32" s="87"/>
      <c r="AE32" s="87"/>
      <c r="AF32" s="87"/>
      <c r="AG32" s="87"/>
      <c r="AH32" s="87"/>
      <c r="AI32" s="87"/>
      <c r="AJ32" s="87"/>
      <c r="AK32" s="87"/>
      <c r="AL32" s="87"/>
      <c r="AM32" s="87"/>
      <c r="AN32" s="87"/>
      <c r="AO32" s="87"/>
      <c r="AP32" s="87"/>
      <c r="AQ32" s="87"/>
      <c r="AR32" s="87"/>
      <c r="AS32" s="87"/>
      <c r="AT32" s="87"/>
      <c r="AU32" s="87"/>
      <c r="AV32" s="87"/>
      <c r="AW32" s="87"/>
      <c r="AX32" s="87"/>
      <c r="AY32" s="87"/>
      <c r="AZ32" s="87"/>
      <c r="BA32" s="87"/>
      <c r="BB32" s="87"/>
      <c r="BC32" s="87"/>
      <c r="BD32" s="87"/>
      <c r="BE32" s="87"/>
      <c r="BF32" s="87"/>
      <c r="BG32" s="87"/>
      <c r="BH32" s="87"/>
      <c r="BI32" s="87"/>
      <c r="BJ32" s="87"/>
      <c r="BK32" s="87"/>
      <c r="BL32" s="87"/>
      <c r="BM32" s="87"/>
      <c r="BN32" s="87"/>
      <c r="BO32" s="87"/>
      <c r="BP32" s="87"/>
      <c r="BQ32" s="87"/>
      <c r="BR32" s="87"/>
      <c r="BS32" s="87"/>
      <c r="BT32" s="87"/>
      <c r="BU32" s="87"/>
      <c r="BV32" s="87"/>
      <c r="BW32" s="87"/>
      <c r="BX32" s="87"/>
      <c r="BY32" s="87"/>
      <c r="BZ32" s="87"/>
      <c r="CA32" s="87"/>
      <c r="CB32" s="87"/>
      <c r="CC32" s="87"/>
      <c r="CD32" s="87"/>
      <c r="CE32" s="87"/>
      <c r="CF32" s="87"/>
      <c r="CG32" s="87"/>
      <c r="CH32" s="87"/>
      <c r="CI32" s="87"/>
      <c r="CJ32" s="87"/>
      <c r="CK32" s="87"/>
      <c r="CL32" s="87"/>
      <c r="CM32" s="87"/>
      <c r="CN32" s="87"/>
      <c r="CO32" s="87"/>
      <c r="CP32" s="87"/>
      <c r="CQ32" s="87"/>
      <c r="CR32" s="87"/>
      <c r="CS32" s="87"/>
      <c r="CT32" s="87"/>
      <c r="CU32" s="87"/>
      <c r="CV32" s="87"/>
      <c r="CW32" s="87"/>
      <c r="CX32" s="87"/>
      <c r="CY32" s="87"/>
      <c r="CZ32" s="87"/>
      <c r="DA32" s="87"/>
      <c r="DB32" s="87"/>
      <c r="DC32" s="87"/>
      <c r="DD32" s="87"/>
      <c r="DE32" s="87"/>
      <c r="DF32" s="87"/>
      <c r="DG32" s="87"/>
      <c r="DH32" s="87"/>
      <c r="DI32" s="87"/>
      <c r="DJ32" s="87"/>
      <c r="DK32" s="87"/>
      <c r="DL32" s="87"/>
      <c r="DM32" s="87"/>
      <c r="DN32" s="87"/>
      <c r="DO32" s="87"/>
      <c r="DP32" s="87"/>
      <c r="DQ32" s="87"/>
      <c r="DR32" s="87"/>
      <c r="DS32" s="87"/>
      <c r="DT32" s="87"/>
      <c r="DU32" s="87"/>
      <c r="DV32" s="87"/>
      <c r="DW32" s="87"/>
      <c r="DX32" s="87"/>
      <c r="DY32" s="87"/>
      <c r="DZ32" s="87"/>
      <c r="EA32" s="87"/>
      <c r="EB32" s="87"/>
      <c r="EC32" s="87"/>
      <c r="ED32" s="87"/>
      <c r="EE32" s="87"/>
      <c r="EF32" s="87"/>
      <c r="EG32" s="87"/>
      <c r="EH32" s="87"/>
      <c r="EI32" s="87"/>
      <c r="EJ32" s="87"/>
      <c r="EK32" s="87"/>
      <c r="EL32" s="87"/>
      <c r="EM32" s="87"/>
      <c r="EN32" s="87"/>
      <c r="EO32" s="87"/>
      <c r="EP32" s="87"/>
      <c r="EQ32" s="87"/>
      <c r="ER32" s="87"/>
      <c r="ES32" s="87"/>
      <c r="ET32" s="87"/>
      <c r="EU32" s="87"/>
      <c r="EV32" s="87"/>
      <c r="EW32" s="87"/>
      <c r="EX32" s="87"/>
      <c r="EY32" s="87"/>
      <c r="EZ32" s="87"/>
      <c r="FA32" s="87"/>
      <c r="FB32" s="87"/>
      <c r="FC32" s="87"/>
      <c r="FD32" s="87"/>
      <c r="FE32" s="87"/>
      <c r="FF32" s="87"/>
      <c r="FG32" s="87"/>
      <c r="FH32" s="87"/>
      <c r="FI32" s="87"/>
      <c r="FJ32" s="87"/>
      <c r="FK32" s="87"/>
      <c r="FL32" s="87"/>
      <c r="FM32" s="87"/>
      <c r="FN32" s="87"/>
      <c r="FO32" s="87"/>
      <c r="FP32" s="87"/>
      <c r="FQ32" s="87"/>
      <c r="FR32" s="87"/>
      <c r="FS32" s="87"/>
      <c r="FT32" s="87"/>
      <c r="FU32" s="87"/>
      <c r="FV32" s="87"/>
      <c r="FW32" s="87"/>
      <c r="FX32" s="87"/>
      <c r="FY32" s="87"/>
      <c r="FZ32" s="87"/>
      <c r="GA32" s="87"/>
      <c r="GB32" s="87"/>
      <c r="GC32" s="87"/>
      <c r="GD32" s="87"/>
      <c r="GE32" s="87"/>
      <c r="GF32" s="87"/>
      <c r="GG32" s="87"/>
      <c r="GH32" s="87"/>
      <c r="GI32" s="87"/>
      <c r="GJ32" s="87"/>
      <c r="GK32" s="87"/>
      <c r="GL32" s="87"/>
      <c r="GM32" s="87"/>
      <c r="GN32" s="87"/>
      <c r="GO32" s="87"/>
      <c r="GP32" s="87"/>
      <c r="GQ32" s="87"/>
      <c r="GR32" s="87"/>
      <c r="GS32" s="87"/>
      <c r="GT32" s="87"/>
      <c r="GU32" s="87"/>
      <c r="GV32" s="87"/>
      <c r="GW32" s="87"/>
      <c r="GX32" s="87"/>
      <c r="GY32" s="87"/>
      <c r="GZ32" s="87"/>
      <c r="HA32" s="87"/>
      <c r="HB32" s="87"/>
      <c r="HC32" s="87"/>
      <c r="HD32" s="87"/>
      <c r="HE32" s="87"/>
      <c r="HF32" s="87"/>
      <c r="HG32" s="87"/>
      <c r="HH32" s="87"/>
      <c r="HI32" s="87"/>
      <c r="HJ32" s="87"/>
      <c r="HK32" s="87"/>
      <c r="HL32" s="87"/>
      <c r="HM32" s="87"/>
      <c r="HN32" s="87"/>
      <c r="HO32" s="87"/>
      <c r="HP32" s="87"/>
      <c r="HQ32" s="87"/>
      <c r="HR32" s="87"/>
      <c r="HS32" s="87"/>
      <c r="HT32" s="87"/>
      <c r="HU32" s="87"/>
      <c r="HV32" s="87"/>
      <c r="HW32" s="87"/>
      <c r="HX32" s="87"/>
      <c r="HY32" s="87"/>
      <c r="HZ32" s="87"/>
      <c r="IA32" s="87"/>
      <c r="IB32" s="87"/>
      <c r="IC32" s="87"/>
      <c r="ID32" s="87"/>
      <c r="IE32" s="87"/>
      <c r="IF32" s="87"/>
      <c r="IG32" s="87"/>
      <c r="IH32" s="87"/>
      <c r="II32" s="87"/>
      <c r="IJ32" s="87"/>
      <c r="IK32" s="87"/>
      <c r="IL32" s="87"/>
      <c r="IM32" s="87"/>
      <c r="IN32" s="87"/>
      <c r="IO32" s="87"/>
      <c r="IP32" s="87"/>
      <c r="IQ32" s="87"/>
      <c r="IR32" s="87"/>
      <c r="IS32" s="87"/>
      <c r="IT32" s="87"/>
      <c r="IU32" s="87"/>
      <c r="IV32" s="87"/>
      <c r="IW32" s="87"/>
      <c r="IX32" s="87"/>
      <c r="IY32" s="87"/>
      <c r="IZ32" s="87"/>
      <c r="JA32" s="87"/>
      <c r="JB32" s="87"/>
      <c r="JC32" s="87"/>
      <c r="JD32" s="87"/>
      <c r="JE32" s="87"/>
      <c r="JF32" s="87"/>
      <c r="JG32" s="87"/>
      <c r="JH32" s="87"/>
      <c r="JI32" s="87"/>
      <c r="JJ32" s="87"/>
      <c r="JK32" s="87"/>
      <c r="JL32" s="87"/>
      <c r="JM32" s="87"/>
      <c r="JN32" s="87"/>
      <c r="JO32" s="87"/>
      <c r="JP32" s="87"/>
      <c r="JQ32" s="87"/>
      <c r="JR32" s="87"/>
      <c r="JS32" s="87"/>
      <c r="JT32" s="87"/>
      <c r="JU32" s="87"/>
      <c r="JV32" s="87"/>
      <c r="JW32" s="87"/>
      <c r="JX32" s="87"/>
      <c r="JY32" s="87"/>
      <c r="JZ32" s="87"/>
      <c r="KA32" s="87"/>
      <c r="KB32" s="87"/>
      <c r="KC32" s="87"/>
      <c r="KD32" s="87"/>
      <c r="KE32" s="87"/>
      <c r="KF32" s="87"/>
      <c r="KG32" s="87"/>
      <c r="KH32" s="87"/>
      <c r="KI32" s="87"/>
      <c r="KJ32" s="87"/>
      <c r="KK32" s="87"/>
      <c r="KL32" s="87"/>
      <c r="KM32" s="87"/>
      <c r="KN32" s="87"/>
      <c r="KO32" s="87"/>
      <c r="KP32" s="87"/>
      <c r="KQ32" s="87"/>
      <c r="KR32" s="87"/>
      <c r="KS32" s="87"/>
      <c r="KT32" s="87"/>
      <c r="KU32" s="87"/>
      <c r="KV32" s="87"/>
      <c r="KW32" s="87"/>
      <c r="KX32" s="87"/>
      <c r="KY32" s="87"/>
      <c r="KZ32" s="87"/>
      <c r="LA32" s="87"/>
      <c r="LB32" s="87"/>
      <c r="LC32" s="87"/>
      <c r="LD32" s="87"/>
      <c r="LE32" s="87"/>
      <c r="LF32" s="87"/>
      <c r="LG32" s="87"/>
      <c r="LH32" s="87"/>
      <c r="LI32" s="87"/>
      <c r="LJ32" s="87"/>
      <c r="LK32" s="87"/>
      <c r="LL32" s="87"/>
      <c r="LM32" s="87"/>
      <c r="LN32" s="87"/>
      <c r="LO32" s="87"/>
      <c r="LP32" s="87"/>
      <c r="LQ32" s="87"/>
      <c r="LR32" s="87"/>
      <c r="LS32" s="87"/>
      <c r="LT32" s="87"/>
      <c r="LU32" s="87"/>
      <c r="LV32" s="87"/>
      <c r="LW32" s="87"/>
      <c r="LX32" s="87"/>
      <c r="LY32" s="87"/>
      <c r="LZ32" s="87"/>
      <c r="MA32" s="87"/>
      <c r="MB32" s="87"/>
      <c r="MC32" s="87"/>
      <c r="MD32" s="87"/>
      <c r="ME32" s="87"/>
      <c r="MF32" s="87"/>
      <c r="MG32" s="87"/>
      <c r="MH32" s="87"/>
      <c r="MI32" s="87"/>
      <c r="MJ32" s="87"/>
      <c r="MK32" s="87"/>
      <c r="ML32" s="87"/>
      <c r="MM32" s="87"/>
      <c r="MN32" s="87"/>
      <c r="MO32" s="87"/>
      <c r="MP32" s="87"/>
      <c r="MQ32" s="87"/>
      <c r="MR32" s="87"/>
      <c r="MS32" s="87"/>
      <c r="MT32" s="87"/>
      <c r="MU32" s="87"/>
      <c r="MV32" s="87"/>
      <c r="MW32" s="87"/>
      <c r="MX32" s="87"/>
      <c r="MY32" s="87"/>
      <c r="MZ32" s="87"/>
      <c r="NA32" s="87"/>
      <c r="NB32" s="87"/>
      <c r="NC32" s="87"/>
      <c r="ND32" s="87"/>
      <c r="NE32" s="87"/>
      <c r="NF32" s="87"/>
      <c r="NG32" s="87"/>
      <c r="NH32" s="87"/>
      <c r="NI32" s="87"/>
      <c r="NJ32" s="87"/>
      <c r="NK32" s="87"/>
      <c r="NL32" s="87"/>
      <c r="NM32" s="87"/>
      <c r="NN32" s="87"/>
      <c r="NO32" s="87"/>
      <c r="NP32" s="87"/>
      <c r="NQ32" s="87"/>
      <c r="NR32" s="87"/>
      <c r="NS32" s="87"/>
      <c r="NT32" s="87"/>
      <c r="NU32" s="87"/>
      <c r="NV32" s="87"/>
      <c r="NW32" s="87"/>
      <c r="NX32" s="87"/>
      <c r="NY32" s="87"/>
      <c r="NZ32" s="87"/>
      <c r="OA32" s="87"/>
      <c r="OB32" s="87"/>
      <c r="OC32" s="87"/>
      <c r="OD32" s="87"/>
      <c r="OE32" s="87"/>
      <c r="OF32" s="87"/>
      <c r="OG32" s="87"/>
      <c r="OH32" s="87"/>
      <c r="OI32" s="87"/>
      <c r="OJ32" s="87"/>
      <c r="OK32" s="87"/>
      <c r="OL32" s="87"/>
      <c r="OM32" s="87"/>
      <c r="ON32" s="87"/>
      <c r="OO32" s="87"/>
      <c r="OP32" s="87"/>
      <c r="OQ32" s="87"/>
      <c r="OR32" s="87"/>
      <c r="OS32" s="87"/>
      <c r="OT32" s="87"/>
      <c r="OU32" s="87"/>
      <c r="OV32" s="87"/>
      <c r="OW32" s="87"/>
      <c r="OX32" s="87"/>
      <c r="OY32" s="87"/>
      <c r="OZ32" s="87"/>
      <c r="PA32" s="87"/>
      <c r="PB32" s="87"/>
      <c r="PC32" s="87"/>
      <c r="PD32" s="87"/>
      <c r="PE32" s="87"/>
      <c r="PF32" s="87"/>
      <c r="PG32" s="87"/>
      <c r="PH32" s="87"/>
      <c r="PI32" s="87"/>
      <c r="PJ32" s="87"/>
      <c r="PK32" s="87"/>
      <c r="PL32" s="87"/>
      <c r="PM32" s="87"/>
      <c r="PN32" s="87"/>
      <c r="PO32" s="87"/>
      <c r="PP32" s="87"/>
      <c r="PQ32" s="87"/>
      <c r="PR32" s="87"/>
      <c r="PS32" s="87"/>
      <c r="PT32" s="87"/>
      <c r="PU32" s="87"/>
      <c r="PV32" s="87"/>
      <c r="PW32" s="87"/>
      <c r="PX32" s="87"/>
      <c r="PY32" s="87"/>
      <c r="PZ32" s="87"/>
      <c r="QA32" s="87"/>
      <c r="QB32" s="87"/>
      <c r="QC32" s="87"/>
      <c r="QD32" s="87"/>
      <c r="QE32" s="87"/>
      <c r="QF32" s="87"/>
      <c r="QG32" s="87"/>
      <c r="QH32" s="87"/>
      <c r="QI32" s="87"/>
      <c r="QJ32" s="87"/>
      <c r="QK32" s="87"/>
      <c r="QL32" s="87"/>
      <c r="QM32" s="87"/>
      <c r="QN32" s="87"/>
      <c r="QO32" s="87"/>
      <c r="QP32" s="87"/>
      <c r="QQ32" s="87"/>
      <c r="QR32" s="87"/>
      <c r="QS32" s="87"/>
      <c r="QT32" s="87"/>
      <c r="QU32" s="87"/>
      <c r="QV32" s="87"/>
      <c r="QW32" s="87"/>
      <c r="QX32" s="87"/>
      <c r="QY32" s="87"/>
      <c r="QZ32" s="87"/>
      <c r="RA32" s="87"/>
      <c r="RB32" s="87"/>
      <c r="RC32" s="87"/>
      <c r="RD32" s="87"/>
      <c r="RE32" s="87"/>
      <c r="RF32" s="87"/>
      <c r="RG32" s="87"/>
      <c r="RH32" s="87"/>
      <c r="RI32" s="87"/>
      <c r="RJ32" s="87"/>
      <c r="RK32" s="87"/>
      <c r="RL32" s="87"/>
      <c r="RM32" s="87"/>
      <c r="RN32" s="87"/>
      <c r="RO32" s="87"/>
      <c r="RP32" s="87"/>
      <c r="RQ32" s="87"/>
      <c r="RR32" s="87"/>
      <c r="RS32" s="87"/>
      <c r="RT32" s="87"/>
      <c r="RU32" s="87"/>
      <c r="RV32" s="87"/>
      <c r="RW32" s="87"/>
      <c r="RX32" s="87"/>
      <c r="RY32" s="87"/>
      <c r="RZ32" s="87"/>
      <c r="SA32" s="87"/>
      <c r="SB32" s="87"/>
      <c r="SC32" s="87"/>
      <c r="SD32" s="87"/>
      <c r="SE32" s="87"/>
      <c r="SF32" s="87"/>
      <c r="SG32" s="87"/>
      <c r="SH32" s="87"/>
      <c r="SI32" s="87"/>
      <c r="SJ32" s="87"/>
      <c r="SK32" s="87"/>
      <c r="SL32" s="87"/>
      <c r="SM32" s="87"/>
      <c r="SN32" s="87"/>
      <c r="SO32" s="87"/>
      <c r="SP32" s="87"/>
      <c r="SQ32" s="87"/>
      <c r="SR32" s="87"/>
      <c r="SS32" s="87"/>
      <c r="ST32" s="87"/>
      <c r="SU32" s="87"/>
      <c r="SV32" s="87"/>
      <c r="SW32" s="87"/>
      <c r="SX32" s="87"/>
      <c r="SY32" s="87"/>
      <c r="SZ32" s="87"/>
      <c r="TA32" s="87"/>
      <c r="TB32" s="87"/>
      <c r="TC32" s="87"/>
      <c r="TD32" s="87"/>
      <c r="TE32" s="87"/>
      <c r="TF32" s="87"/>
      <c r="TG32" s="87"/>
      <c r="TH32" s="87"/>
      <c r="TI32" s="87"/>
      <c r="TJ32" s="87"/>
      <c r="TK32" s="87"/>
      <c r="TL32" s="87"/>
      <c r="TM32" s="87"/>
      <c r="TN32" s="87"/>
      <c r="TO32" s="87"/>
      <c r="TP32" s="87"/>
      <c r="TQ32" s="87"/>
      <c r="TR32" s="87"/>
      <c r="TS32" s="87"/>
      <c r="TT32" s="87"/>
      <c r="TU32" s="87"/>
      <c r="TV32" s="87"/>
      <c r="TW32" s="87"/>
      <c r="TX32" s="87"/>
      <c r="TY32" s="87"/>
      <c r="TZ32" s="87"/>
      <c r="UA32" s="87"/>
      <c r="UB32" s="87"/>
      <c r="UC32" s="87"/>
      <c r="UD32" s="87"/>
      <c r="UE32" s="87"/>
      <c r="UF32" s="87"/>
      <c r="UG32" s="87"/>
      <c r="UH32" s="87"/>
      <c r="UI32" s="87"/>
      <c r="UJ32" s="87"/>
      <c r="UK32" s="87"/>
      <c r="UL32" s="87"/>
      <c r="UM32" s="87"/>
      <c r="UN32" s="87"/>
      <c r="UO32" s="87"/>
      <c r="UP32" s="87"/>
      <c r="UQ32" s="87"/>
      <c r="UR32" s="87"/>
      <c r="US32" s="87"/>
      <c r="UT32" s="87"/>
      <c r="UU32" s="87"/>
      <c r="UV32" s="87"/>
      <c r="UW32" s="87"/>
      <c r="UX32" s="87"/>
      <c r="UY32" s="87"/>
      <c r="UZ32" s="87"/>
      <c r="VA32" s="87"/>
      <c r="VB32" s="87"/>
      <c r="VC32" s="87"/>
      <c r="VD32" s="87"/>
      <c r="VE32" s="87"/>
      <c r="VF32" s="87"/>
      <c r="VG32" s="87"/>
      <c r="VH32" s="87"/>
      <c r="VI32" s="87"/>
      <c r="VJ32" s="87"/>
      <c r="VK32" s="87"/>
      <c r="VL32" s="87"/>
      <c r="VM32" s="87"/>
      <c r="VN32" s="87"/>
      <c r="VO32" s="87"/>
      <c r="VP32" s="87"/>
      <c r="VQ32" s="87"/>
      <c r="VR32" s="87"/>
      <c r="VS32" s="87"/>
      <c r="VT32" s="87"/>
      <c r="VU32" s="87"/>
      <c r="VV32" s="87"/>
      <c r="VW32" s="87"/>
      <c r="VX32" s="87"/>
      <c r="VY32" s="87"/>
      <c r="VZ32" s="87"/>
      <c r="WA32" s="87"/>
      <c r="WB32" s="87"/>
      <c r="WC32" s="87"/>
      <c r="WD32" s="87"/>
      <c r="WE32" s="87"/>
      <c r="WF32" s="87"/>
      <c r="WG32" s="87"/>
      <c r="WH32" s="87"/>
      <c r="WI32" s="87"/>
      <c r="WJ32" s="87"/>
      <c r="WK32" s="87"/>
      <c r="WL32" s="87"/>
      <c r="WM32" s="87"/>
      <c r="WN32" s="87"/>
      <c r="WO32" s="87"/>
      <c r="WP32" s="87"/>
      <c r="WQ32" s="87"/>
      <c r="WR32" s="87"/>
      <c r="WS32" s="87"/>
      <c r="WT32" s="87"/>
      <c r="WU32" s="87"/>
      <c r="WV32" s="87"/>
      <c r="WW32" s="87"/>
      <c r="WX32" s="87"/>
      <c r="WY32" s="87"/>
      <c r="WZ32" s="87"/>
      <c r="XA32" s="87"/>
      <c r="XB32" s="87"/>
      <c r="XC32" s="87"/>
      <c r="XD32" s="87"/>
      <c r="XE32" s="87"/>
      <c r="XF32" s="87"/>
      <c r="XG32" s="87"/>
      <c r="XH32" s="87"/>
      <c r="XI32" s="87"/>
      <c r="XJ32" s="87"/>
      <c r="XK32" s="87"/>
      <c r="XL32" s="87"/>
      <c r="XM32" s="87"/>
      <c r="XN32" s="87"/>
      <c r="XO32" s="87"/>
      <c r="XP32" s="87"/>
      <c r="XQ32" s="87"/>
      <c r="XR32" s="87"/>
      <c r="XS32" s="87"/>
      <c r="XT32" s="87"/>
      <c r="XU32" s="87"/>
      <c r="XV32" s="87"/>
      <c r="XW32" s="87"/>
      <c r="XX32" s="87"/>
      <c r="XY32" s="87"/>
      <c r="XZ32" s="87"/>
      <c r="YA32" s="87"/>
      <c r="YB32" s="87"/>
      <c r="YC32" s="87"/>
      <c r="YD32" s="87"/>
      <c r="YE32" s="87"/>
      <c r="YF32" s="87"/>
      <c r="YG32" s="87"/>
      <c r="YH32" s="87"/>
      <c r="YI32" s="87"/>
      <c r="YJ32" s="87"/>
      <c r="YK32" s="87"/>
      <c r="YL32" s="87"/>
      <c r="YM32" s="87"/>
      <c r="YN32" s="87"/>
      <c r="YO32" s="87"/>
      <c r="YP32" s="87"/>
      <c r="YQ32" s="87"/>
      <c r="YR32" s="87"/>
      <c r="YS32" s="87"/>
      <c r="YT32" s="87"/>
      <c r="YU32" s="87"/>
      <c r="YV32" s="87"/>
      <c r="YW32" s="87"/>
      <c r="YX32" s="87"/>
      <c r="YY32" s="87"/>
      <c r="YZ32" s="87"/>
      <c r="ZA32" s="87"/>
      <c r="ZB32" s="87"/>
      <c r="ZC32" s="87"/>
      <c r="ZD32" s="87"/>
      <c r="ZE32" s="87"/>
      <c r="ZF32" s="87"/>
      <c r="ZG32" s="87"/>
      <c r="ZH32" s="87"/>
      <c r="ZI32" s="87"/>
      <c r="ZJ32" s="87"/>
      <c r="ZK32" s="87"/>
      <c r="ZL32" s="87"/>
      <c r="ZM32" s="87"/>
      <c r="ZN32" s="87"/>
      <c r="ZO32" s="87"/>
      <c r="ZP32" s="87"/>
      <c r="ZQ32" s="87"/>
      <c r="ZR32" s="87"/>
      <c r="ZS32" s="87"/>
      <c r="ZT32" s="87"/>
      <c r="ZU32" s="87"/>
      <c r="ZV32" s="87"/>
      <c r="ZW32" s="87"/>
      <c r="ZX32" s="87"/>
      <c r="ZY32" s="87"/>
      <c r="ZZ32" s="87"/>
      <c r="AAA32" s="87"/>
      <c r="AAB32" s="87"/>
      <c r="AAC32" s="87"/>
      <c r="AAD32" s="87"/>
      <c r="AAE32" s="87"/>
      <c r="AAF32" s="87"/>
      <c r="AAG32" s="87"/>
      <c r="AAH32" s="87"/>
      <c r="AAI32" s="87"/>
      <c r="AAJ32" s="87"/>
      <c r="AAK32" s="87"/>
      <c r="AAL32" s="87"/>
      <c r="AAM32" s="87"/>
      <c r="AAN32" s="87"/>
      <c r="AAO32" s="87"/>
      <c r="AAP32" s="87"/>
      <c r="AAQ32" s="87"/>
      <c r="AAR32" s="87"/>
      <c r="AAS32" s="87"/>
      <c r="AAT32" s="87"/>
      <c r="AAU32" s="87"/>
      <c r="AAV32" s="87"/>
      <c r="AAW32" s="87"/>
      <c r="AAX32" s="87"/>
      <c r="AAY32" s="87"/>
      <c r="AAZ32" s="87"/>
      <c r="ABA32" s="87"/>
      <c r="ABB32" s="87"/>
      <c r="ABC32" s="87"/>
      <c r="ABD32" s="87"/>
      <c r="ABE32" s="87"/>
      <c r="ABF32" s="87"/>
      <c r="ABG32" s="87"/>
      <c r="ABH32" s="87"/>
      <c r="ABI32" s="87"/>
      <c r="ABJ32" s="87"/>
      <c r="ABK32" s="87"/>
      <c r="ABL32" s="87"/>
      <c r="ABM32" s="87"/>
      <c r="ABN32" s="87"/>
      <c r="ABO32" s="87"/>
      <c r="ABP32" s="87"/>
      <c r="ABQ32" s="87"/>
      <c r="ABR32" s="87"/>
      <c r="ABS32" s="87"/>
      <c r="ABT32" s="87"/>
      <c r="ABU32" s="87"/>
      <c r="ABV32" s="87"/>
      <c r="ABW32" s="87"/>
      <c r="ABX32" s="87"/>
      <c r="ABY32" s="87"/>
      <c r="ABZ32" s="87"/>
      <c r="ACA32" s="87"/>
      <c r="ACB32" s="87"/>
      <c r="ACC32" s="87"/>
      <c r="ACD32" s="87"/>
      <c r="ACE32" s="87"/>
      <c r="ACF32" s="87"/>
      <c r="ACG32" s="87"/>
      <c r="ACH32" s="87"/>
      <c r="ACI32" s="87"/>
      <c r="ACJ32" s="87"/>
      <c r="ACK32" s="87"/>
      <c r="ACL32" s="87"/>
      <c r="ACM32" s="87"/>
      <c r="ACN32" s="87"/>
      <c r="ACO32" s="87"/>
      <c r="ACP32" s="87"/>
      <c r="ACQ32" s="87"/>
      <c r="ACR32" s="87"/>
      <c r="ACS32" s="87"/>
      <c r="ACT32" s="87"/>
      <c r="ACU32" s="87"/>
      <c r="ACV32" s="87"/>
      <c r="ACW32" s="87"/>
      <c r="ACX32" s="87"/>
      <c r="ACY32" s="87"/>
      <c r="ACZ32" s="87"/>
      <c r="ADA32" s="87"/>
      <c r="ADB32" s="87"/>
      <c r="ADC32" s="87"/>
      <c r="ADD32" s="87"/>
      <c r="ADE32" s="87"/>
      <c r="ADF32" s="87"/>
      <c r="ADG32" s="87"/>
      <c r="ADH32" s="87"/>
      <c r="ADI32" s="87"/>
      <c r="ADJ32" s="87"/>
      <c r="ADK32" s="87"/>
      <c r="ADL32" s="87"/>
      <c r="ADM32" s="87"/>
      <c r="ADN32" s="87"/>
      <c r="ADO32" s="87"/>
      <c r="ADP32" s="87"/>
      <c r="ADQ32" s="87"/>
      <c r="ADR32" s="87"/>
      <c r="ADS32" s="87"/>
      <c r="ADT32" s="87"/>
      <c r="ADU32" s="87"/>
      <c r="ADV32" s="87"/>
      <c r="ADW32" s="87"/>
      <c r="ADX32" s="87"/>
      <c r="ADY32" s="87"/>
      <c r="ADZ32" s="87"/>
      <c r="AEA32" s="87"/>
      <c r="AEB32" s="87"/>
      <c r="AEC32" s="87"/>
      <c r="AED32" s="87"/>
      <c r="AEE32" s="87"/>
      <c r="AEF32" s="87"/>
      <c r="AEG32" s="87"/>
      <c r="AEH32" s="87"/>
      <c r="AEI32" s="87"/>
      <c r="AEJ32" s="87"/>
      <c r="AEK32" s="87"/>
      <c r="AEL32" s="87"/>
      <c r="AEM32" s="87"/>
      <c r="AEN32" s="87"/>
      <c r="AEO32" s="87"/>
      <c r="AEP32" s="87"/>
      <c r="AEQ32" s="87"/>
      <c r="AER32" s="87"/>
      <c r="AES32" s="87"/>
      <c r="AET32" s="87"/>
      <c r="AEU32" s="87"/>
      <c r="AEV32" s="87"/>
      <c r="AEW32" s="87"/>
      <c r="AEX32" s="87"/>
      <c r="AEY32" s="87"/>
      <c r="AEZ32" s="87"/>
      <c r="AFA32" s="87"/>
      <c r="AFB32" s="87"/>
      <c r="AFC32" s="87"/>
      <c r="AFD32" s="87"/>
      <c r="AFE32" s="87"/>
      <c r="AFF32" s="87"/>
      <c r="AFG32" s="87"/>
      <c r="AFH32" s="87"/>
      <c r="AFI32" s="87"/>
      <c r="AFJ32" s="87"/>
      <c r="AFK32" s="87"/>
      <c r="AFL32" s="87"/>
      <c r="AFM32" s="87"/>
      <c r="AFN32" s="87"/>
      <c r="AFO32" s="87"/>
      <c r="AFP32" s="87"/>
      <c r="AFQ32" s="87"/>
      <c r="AFR32" s="87"/>
      <c r="AFS32" s="87"/>
      <c r="AFT32" s="87"/>
      <c r="AFU32" s="87"/>
      <c r="AFV32" s="87"/>
      <c r="AFW32" s="87"/>
      <c r="AFX32" s="87"/>
      <c r="AFY32" s="87"/>
      <c r="AFZ32" s="87"/>
      <c r="AGA32" s="87"/>
      <c r="AGB32" s="87"/>
      <c r="AGC32" s="87"/>
      <c r="AGD32" s="87"/>
      <c r="AGE32" s="87"/>
      <c r="AGF32" s="87"/>
      <c r="AGG32" s="87"/>
      <c r="AGH32" s="87"/>
      <c r="AGI32" s="87"/>
      <c r="AGJ32" s="87"/>
      <c r="AGK32" s="87"/>
      <c r="AGL32" s="87"/>
      <c r="AGM32" s="87"/>
      <c r="AGN32" s="87"/>
      <c r="AGO32" s="87"/>
      <c r="AGP32" s="87"/>
      <c r="AGQ32" s="87"/>
      <c r="AGR32" s="87"/>
      <c r="AGS32" s="87"/>
      <c r="AGT32" s="87"/>
      <c r="AGU32" s="87"/>
      <c r="AGV32" s="87"/>
      <c r="AGW32" s="87"/>
      <c r="AGX32" s="87"/>
      <c r="AGY32" s="87"/>
      <c r="AGZ32" s="87"/>
      <c r="AHA32" s="87"/>
      <c r="AHB32" s="87"/>
      <c r="AHC32" s="87"/>
      <c r="AHD32" s="87"/>
      <c r="AHE32" s="87"/>
      <c r="AHF32" s="87"/>
      <c r="AHG32" s="87"/>
      <c r="AHH32" s="87"/>
      <c r="AHI32" s="87"/>
      <c r="AHJ32" s="87"/>
      <c r="AHK32" s="87"/>
      <c r="AHL32" s="87"/>
      <c r="AHM32" s="87"/>
      <c r="AHN32" s="87"/>
      <c r="AHO32" s="87"/>
      <c r="AHP32" s="87"/>
      <c r="AHQ32" s="87"/>
      <c r="AHR32" s="87"/>
      <c r="AHS32" s="87"/>
      <c r="AHT32" s="87"/>
      <c r="AHU32" s="87"/>
      <c r="AHV32" s="87"/>
      <c r="AHW32" s="87"/>
      <c r="AHX32" s="87"/>
      <c r="AHY32" s="87"/>
      <c r="AHZ32" s="87"/>
      <c r="AIA32" s="87"/>
      <c r="AIB32" s="87"/>
      <c r="AIC32" s="87"/>
      <c r="AID32" s="87"/>
      <c r="AIE32" s="87"/>
      <c r="AIF32" s="87"/>
      <c r="AIG32" s="87"/>
      <c r="AIH32" s="87"/>
      <c r="AII32" s="87"/>
      <c r="AIJ32" s="87"/>
      <c r="AIK32" s="87"/>
      <c r="AIL32" s="87"/>
      <c r="AIM32" s="87"/>
      <c r="AIN32" s="87"/>
      <c r="AIO32" s="87"/>
      <c r="AIP32" s="87"/>
      <c r="AIQ32" s="87"/>
      <c r="AIR32" s="87"/>
      <c r="AIS32" s="87"/>
      <c r="AIT32" s="87"/>
      <c r="AIU32" s="87"/>
      <c r="AIV32" s="87"/>
      <c r="AIW32" s="87"/>
      <c r="AIX32" s="87"/>
      <c r="AIY32" s="87"/>
      <c r="AIZ32" s="87"/>
      <c r="AJA32" s="87"/>
      <c r="AJB32" s="87"/>
      <c r="AJC32" s="87"/>
      <c r="AJD32" s="87"/>
      <c r="AJE32" s="87"/>
      <c r="AJF32" s="87"/>
      <c r="AJG32" s="87"/>
      <c r="AJH32" s="87"/>
      <c r="AJI32" s="87"/>
      <c r="AJJ32" s="87"/>
      <c r="AJK32" s="87"/>
      <c r="AJL32" s="87"/>
      <c r="AJM32" s="87"/>
      <c r="AJN32" s="87"/>
      <c r="AJO32" s="87"/>
      <c r="AJP32" s="87"/>
      <c r="AJQ32" s="87"/>
      <c r="AJR32" s="87"/>
      <c r="AJS32" s="87"/>
      <c r="AJT32" s="87"/>
      <c r="AJU32" s="87"/>
      <c r="AJV32" s="87"/>
      <c r="AJW32" s="87"/>
      <c r="AJX32" s="87"/>
      <c r="AJY32" s="87"/>
      <c r="AJZ32" s="87"/>
      <c r="AKA32" s="87"/>
      <c r="AKB32" s="87"/>
      <c r="AKC32" s="87"/>
      <c r="AKD32" s="87"/>
      <c r="AKE32" s="87"/>
      <c r="AKF32" s="87"/>
      <c r="AKG32" s="87"/>
      <c r="AKH32" s="87"/>
      <c r="AKI32" s="87"/>
      <c r="AKJ32" s="87"/>
      <c r="AKK32" s="87"/>
      <c r="AKL32" s="87"/>
      <c r="AKM32" s="87"/>
      <c r="AKN32" s="87"/>
      <c r="AKO32" s="87"/>
      <c r="AKP32" s="87"/>
      <c r="AKQ32" s="87"/>
      <c r="AKR32" s="87"/>
      <c r="AKS32" s="87"/>
      <c r="AKT32" s="87"/>
      <c r="AKU32" s="87"/>
      <c r="AKV32" s="87"/>
      <c r="AKW32" s="87"/>
      <c r="AKX32" s="87"/>
      <c r="AKY32" s="87"/>
      <c r="AKZ32" s="87"/>
      <c r="ALA32" s="87"/>
      <c r="ALB32" s="87"/>
      <c r="ALC32" s="87"/>
      <c r="ALD32" s="87"/>
      <c r="ALE32" s="87"/>
      <c r="ALF32" s="87"/>
      <c r="ALG32" s="87"/>
      <c r="ALH32" s="87"/>
      <c r="ALI32" s="87"/>
      <c r="ALJ32" s="87"/>
      <c r="ALK32" s="87"/>
      <c r="ALL32" s="87"/>
      <c r="ALM32" s="87"/>
      <c r="ALN32" s="87"/>
      <c r="ALO32" s="87"/>
      <c r="ALP32" s="87"/>
      <c r="ALQ32" s="87"/>
      <c r="ALR32" s="87"/>
      <c r="ALS32" s="87"/>
      <c r="ALT32" s="87"/>
      <c r="ALU32" s="87"/>
      <c r="ALV32" s="87"/>
      <c r="ALW32" s="87"/>
      <c r="ALX32" s="87"/>
      <c r="ALY32" s="87"/>
      <c r="ALZ32" s="87"/>
      <c r="AMA32" s="87"/>
      <c r="AMB32" s="87"/>
      <c r="AMC32" s="87"/>
      <c r="AMD32" s="87"/>
      <c r="AME32" s="87"/>
      <c r="AMF32" s="87"/>
      <c r="AMG32" s="87"/>
      <c r="AMH32" s="87"/>
      <c r="AMI32" s="87"/>
      <c r="AMJ32" s="87"/>
      <c r="AMK32" s="87"/>
      <c r="AML32" s="87"/>
      <c r="AMM32" s="87"/>
      <c r="AMN32" s="87"/>
      <c r="AMO32" s="87"/>
      <c r="AMP32" s="87"/>
      <c r="AMQ32" s="87"/>
      <c r="AMR32" s="87"/>
      <c r="AMS32" s="87"/>
      <c r="AMT32" s="87"/>
      <c r="AMU32" s="87"/>
      <c r="AMV32" s="87"/>
      <c r="AMW32" s="87"/>
      <c r="AMX32" s="87"/>
      <c r="AMY32" s="87"/>
      <c r="AMZ32" s="87"/>
      <c r="ANA32" s="87"/>
      <c r="ANB32" s="87"/>
      <c r="ANC32" s="87"/>
      <c r="AND32" s="87"/>
      <c r="ANE32" s="87"/>
      <c r="ANF32" s="87"/>
      <c r="ANG32" s="87"/>
      <c r="ANH32" s="87"/>
      <c r="ANI32" s="87"/>
      <c r="ANJ32" s="87"/>
      <c r="ANK32" s="87"/>
      <c r="ANL32" s="87"/>
      <c r="ANM32" s="87"/>
      <c r="ANN32" s="87"/>
      <c r="ANO32" s="87"/>
    </row>
    <row r="33" spans="1:1055" s="87" customFormat="1" ht="18.75" customHeight="1" x14ac:dyDescent="0.25">
      <c r="A33" s="49">
        <v>2</v>
      </c>
      <c r="B33" s="93" t="str">
        <f>'часть 2'!B23</f>
        <v>г. Торжок, ул. Красноармейская, д.3</v>
      </c>
      <c r="C33" s="14">
        <v>1969</v>
      </c>
      <c r="D33" s="94" t="s">
        <v>53</v>
      </c>
      <c r="E33" s="94" t="s">
        <v>54</v>
      </c>
      <c r="F33" s="94">
        <v>5</v>
      </c>
      <c r="G33" s="94">
        <v>4</v>
      </c>
      <c r="H33" s="119">
        <v>3440.1</v>
      </c>
      <c r="I33" s="120">
        <v>3182.2</v>
      </c>
      <c r="J33" s="119">
        <v>2326.6999999999998</v>
      </c>
      <c r="K33" s="113">
        <v>110</v>
      </c>
      <c r="L33" s="58">
        <f>M33+N33+O33+P33+Q33</f>
        <v>2617852.0699999998</v>
      </c>
      <c r="M33" s="102">
        <v>0</v>
      </c>
      <c r="N33" s="56">
        <v>0</v>
      </c>
      <c r="O33" s="58">
        <f>'часть 2'!C23</f>
        <v>2617852.0699999998</v>
      </c>
      <c r="P33" s="102">
        <v>0</v>
      </c>
      <c r="Q33" s="56">
        <v>0</v>
      </c>
      <c r="R33" s="83">
        <v>45291</v>
      </c>
      <c r="S33" s="83">
        <v>45291</v>
      </c>
    </row>
    <row r="34" spans="1:1055" s="88" customFormat="1" ht="18.75" customHeight="1" x14ac:dyDescent="0.25">
      <c r="A34" s="139" t="s">
        <v>97</v>
      </c>
      <c r="B34" s="140"/>
      <c r="C34" s="140"/>
      <c r="D34" s="140"/>
      <c r="E34" s="140"/>
      <c r="F34" s="140"/>
      <c r="G34" s="140"/>
      <c r="H34" s="140"/>
      <c r="I34" s="140"/>
      <c r="J34" s="140"/>
      <c r="K34" s="140"/>
      <c r="L34" s="140"/>
      <c r="M34" s="140"/>
      <c r="N34" s="140"/>
      <c r="O34" s="140"/>
      <c r="P34" s="140"/>
      <c r="Q34" s="140"/>
      <c r="R34" s="140"/>
      <c r="S34" s="140"/>
    </row>
    <row r="35" spans="1:1055" s="88" customFormat="1" ht="18.75" customHeight="1" x14ac:dyDescent="0.25">
      <c r="A35" s="135" t="s">
        <v>6</v>
      </c>
      <c r="B35" s="135"/>
      <c r="C35" s="89"/>
      <c r="D35" s="89"/>
      <c r="E35" s="89"/>
      <c r="F35" s="89"/>
      <c r="G35" s="90"/>
      <c r="H35" s="55">
        <f t="shared" ref="H35:O35" si="5">H36</f>
        <v>267.3</v>
      </c>
      <c r="I35" s="55">
        <f t="shared" si="5"/>
        <v>221.1</v>
      </c>
      <c r="J35" s="55">
        <f t="shared" si="5"/>
        <v>151.5</v>
      </c>
      <c r="K35" s="111">
        <f t="shared" si="5"/>
        <v>12</v>
      </c>
      <c r="L35" s="55">
        <f t="shared" si="5"/>
        <v>1249211.18</v>
      </c>
      <c r="M35" s="55">
        <f t="shared" si="5"/>
        <v>0</v>
      </c>
      <c r="N35" s="55">
        <f t="shared" si="5"/>
        <v>0</v>
      </c>
      <c r="O35" s="55">
        <f t="shared" si="5"/>
        <v>1249211.18</v>
      </c>
      <c r="P35" s="55">
        <f ca="1">SUM(P36:P46)</f>
        <v>0</v>
      </c>
      <c r="Q35" s="55">
        <f ca="1">SUM(Q36:Q46)</f>
        <v>0</v>
      </c>
      <c r="R35" s="84"/>
      <c r="S35" s="84"/>
    </row>
    <row r="36" spans="1:1055" s="87" customFormat="1" ht="15" x14ac:dyDescent="0.25">
      <c r="A36" s="49">
        <v>1</v>
      </c>
      <c r="B36" s="93" t="str">
        <f>'часть 2'!B26</f>
        <v>г. Торжок, ул. Бакунина, д. 8</v>
      </c>
      <c r="C36" s="94">
        <v>1956</v>
      </c>
      <c r="D36" s="94" t="s">
        <v>53</v>
      </c>
      <c r="E36" s="96" t="s">
        <v>54</v>
      </c>
      <c r="F36" s="97">
        <v>2</v>
      </c>
      <c r="G36" s="97">
        <v>1</v>
      </c>
      <c r="H36" s="105">
        <v>267.3</v>
      </c>
      <c r="I36" s="106">
        <v>221.1</v>
      </c>
      <c r="J36" s="105">
        <v>151.5</v>
      </c>
      <c r="K36" s="103">
        <v>12</v>
      </c>
      <c r="L36" s="104">
        <f>M36+N36+O36+P36+Q36</f>
        <v>1249211.18</v>
      </c>
      <c r="M36" s="102">
        <v>0</v>
      </c>
      <c r="N36" s="102">
        <v>0</v>
      </c>
      <c r="O36" s="104">
        <f>'часть 2'!C26</f>
        <v>1249211.18</v>
      </c>
      <c r="P36" s="102">
        <v>0</v>
      </c>
      <c r="Q36" s="56">
        <v>0</v>
      </c>
      <c r="R36" s="83">
        <v>45291</v>
      </c>
      <c r="S36" s="83">
        <v>45291</v>
      </c>
    </row>
    <row r="37" spans="1:1055" s="88" customFormat="1" ht="18.75" customHeight="1" x14ac:dyDescent="0.25">
      <c r="A37" s="139" t="s">
        <v>99</v>
      </c>
      <c r="B37" s="140"/>
      <c r="C37" s="140"/>
      <c r="D37" s="140"/>
      <c r="E37" s="140"/>
      <c r="F37" s="140"/>
      <c r="G37" s="140"/>
      <c r="H37" s="140"/>
      <c r="I37" s="140"/>
      <c r="J37" s="140"/>
      <c r="K37" s="140"/>
      <c r="L37" s="140"/>
      <c r="M37" s="140"/>
      <c r="N37" s="140"/>
      <c r="O37" s="140"/>
      <c r="P37" s="140"/>
      <c r="Q37" s="140"/>
      <c r="R37" s="140"/>
      <c r="S37" s="140"/>
    </row>
    <row r="38" spans="1:1055" s="88" customFormat="1" ht="18.75" customHeight="1" x14ac:dyDescent="0.25">
      <c r="A38" s="135" t="s">
        <v>6</v>
      </c>
      <c r="B38" s="135"/>
      <c r="C38" s="89"/>
      <c r="D38" s="89"/>
      <c r="E38" s="89"/>
      <c r="F38" s="89"/>
      <c r="G38" s="90"/>
      <c r="H38" s="91">
        <f>H39+H40+H41+H42+H43</f>
        <v>5455.4</v>
      </c>
      <c r="I38" s="91">
        <f t="shared" ref="I38:J38" si="6">I39+I40+I41+I42+I43</f>
        <v>4863.7999999999993</v>
      </c>
      <c r="J38" s="91">
        <f t="shared" si="6"/>
        <v>4367.5</v>
      </c>
      <c r="K38" s="111">
        <f>K39+K40+K41+K42+K43</f>
        <v>186</v>
      </c>
      <c r="L38" s="55">
        <f>L39+L40+L41+L42+L43</f>
        <v>7611848.0499999998</v>
      </c>
      <c r="M38" s="55">
        <f t="shared" ref="M38:Q38" si="7">M39+M40+M41+M42+M43</f>
        <v>0</v>
      </c>
      <c r="N38" s="55">
        <f t="shared" si="7"/>
        <v>0</v>
      </c>
      <c r="O38" s="55">
        <f t="shared" si="7"/>
        <v>7611848.0499999998</v>
      </c>
      <c r="P38" s="55">
        <f t="shared" si="7"/>
        <v>0</v>
      </c>
      <c r="Q38" s="55">
        <f t="shared" si="7"/>
        <v>0</v>
      </c>
      <c r="R38" s="84"/>
      <c r="S38" s="84"/>
    </row>
    <row r="39" spans="1:1055" s="87" customFormat="1" ht="15.75" customHeight="1" x14ac:dyDescent="0.25">
      <c r="A39" s="49">
        <v>1</v>
      </c>
      <c r="B39" s="93" t="str">
        <f>'часть 2'!B29</f>
        <v>г. Торжок, Тверецкая наб., д.80</v>
      </c>
      <c r="C39" s="49">
        <v>1956</v>
      </c>
      <c r="D39" s="49" t="s">
        <v>53</v>
      </c>
      <c r="E39" s="49" t="s">
        <v>54</v>
      </c>
      <c r="F39" s="49">
        <v>2</v>
      </c>
      <c r="G39" s="49">
        <v>2</v>
      </c>
      <c r="H39" s="120">
        <v>928.4</v>
      </c>
      <c r="I39" s="120">
        <v>798.1</v>
      </c>
      <c r="J39" s="120">
        <f>I39-30.1-73.7</f>
        <v>694.3</v>
      </c>
      <c r="K39" s="112">
        <v>25</v>
      </c>
      <c r="L39" s="58">
        <f>M39+N39+O39+P39+Q39</f>
        <v>2547928</v>
      </c>
      <c r="M39" s="102">
        <v>0</v>
      </c>
      <c r="N39" s="56">
        <v>0</v>
      </c>
      <c r="O39" s="58">
        <f>'часть 2'!C29</f>
        <v>2547928</v>
      </c>
      <c r="P39" s="102">
        <v>0</v>
      </c>
      <c r="Q39" s="56">
        <v>0</v>
      </c>
      <c r="R39" s="83">
        <v>45291</v>
      </c>
      <c r="S39" s="83">
        <v>45291</v>
      </c>
    </row>
    <row r="40" spans="1:1055" s="95" customFormat="1" ht="15.75" customHeight="1" x14ac:dyDescent="0.25">
      <c r="A40" s="49">
        <v>2</v>
      </c>
      <c r="B40" s="93" t="str">
        <f>'часть 2'!B30</f>
        <v>г. Торжок, ул. Луначарского, д.14</v>
      </c>
      <c r="C40" s="127">
        <v>1917</v>
      </c>
      <c r="D40" s="49" t="s">
        <v>53</v>
      </c>
      <c r="E40" s="49" t="s">
        <v>54</v>
      </c>
      <c r="F40" s="49">
        <v>2</v>
      </c>
      <c r="G40" s="49">
        <v>2</v>
      </c>
      <c r="H40" s="120">
        <v>552.5</v>
      </c>
      <c r="I40" s="120">
        <v>289.2</v>
      </c>
      <c r="J40" s="120">
        <f>I40-28.2</f>
        <v>261</v>
      </c>
      <c r="K40" s="112">
        <v>24</v>
      </c>
      <c r="L40" s="58">
        <f>M40+N40+O40+P40+Q40</f>
        <v>381544.23000000004</v>
      </c>
      <c r="M40" s="102">
        <v>0</v>
      </c>
      <c r="N40" s="56">
        <v>0</v>
      </c>
      <c r="O40" s="58">
        <f>'часть 2'!C30</f>
        <v>381544.23000000004</v>
      </c>
      <c r="P40" s="102">
        <v>0</v>
      </c>
      <c r="Q40" s="56">
        <v>0</v>
      </c>
      <c r="R40" s="83">
        <v>45291</v>
      </c>
      <c r="S40" s="83">
        <v>45291</v>
      </c>
      <c r="T40" s="87"/>
      <c r="U40" s="87"/>
      <c r="V40" s="87"/>
      <c r="W40" s="87"/>
      <c r="X40" s="87"/>
      <c r="Y40" s="87"/>
      <c r="Z40" s="87"/>
      <c r="AA40" s="87"/>
      <c r="AB40" s="87"/>
      <c r="AC40" s="87"/>
      <c r="AD40" s="87"/>
      <c r="AE40" s="87"/>
      <c r="AF40" s="87"/>
      <c r="AG40" s="87"/>
      <c r="AH40" s="87"/>
      <c r="AI40" s="87"/>
      <c r="AJ40" s="87"/>
      <c r="AK40" s="87"/>
      <c r="AL40" s="87"/>
      <c r="AM40" s="87"/>
      <c r="AN40" s="87"/>
      <c r="AO40" s="87"/>
      <c r="AP40" s="87"/>
      <c r="AQ40" s="87"/>
      <c r="AR40" s="87"/>
      <c r="AS40" s="87"/>
      <c r="AT40" s="87"/>
      <c r="AU40" s="87"/>
      <c r="AV40" s="87"/>
      <c r="AW40" s="87"/>
      <c r="AX40" s="87"/>
      <c r="AY40" s="87"/>
      <c r="AZ40" s="87"/>
      <c r="BA40" s="87"/>
      <c r="BB40" s="87"/>
      <c r="BC40" s="87"/>
      <c r="BD40" s="87"/>
      <c r="BE40" s="87"/>
      <c r="BF40" s="87"/>
      <c r="BG40" s="87"/>
      <c r="BH40" s="87"/>
      <c r="BI40" s="87"/>
      <c r="BJ40" s="87"/>
      <c r="BK40" s="87"/>
      <c r="BL40" s="87"/>
      <c r="BM40" s="87"/>
      <c r="BN40" s="87"/>
      <c r="BO40" s="87"/>
      <c r="BP40" s="87"/>
      <c r="BQ40" s="87"/>
      <c r="BR40" s="87"/>
      <c r="BS40" s="87"/>
      <c r="BT40" s="87"/>
      <c r="BU40" s="87"/>
      <c r="BV40" s="87"/>
      <c r="BW40" s="87"/>
      <c r="BX40" s="87"/>
      <c r="BY40" s="87"/>
      <c r="BZ40" s="87"/>
      <c r="CA40" s="87"/>
      <c r="CB40" s="87"/>
      <c r="CC40" s="87"/>
      <c r="CD40" s="87"/>
      <c r="CE40" s="87"/>
      <c r="CF40" s="87"/>
      <c r="CG40" s="87"/>
      <c r="CH40" s="87"/>
      <c r="CI40" s="87"/>
      <c r="CJ40" s="87"/>
      <c r="CK40" s="87"/>
      <c r="CL40" s="87"/>
      <c r="CM40" s="87"/>
      <c r="CN40" s="87"/>
      <c r="CO40" s="87"/>
      <c r="CP40" s="87"/>
      <c r="CQ40" s="87"/>
      <c r="CR40" s="87"/>
      <c r="CS40" s="87"/>
      <c r="CT40" s="87"/>
      <c r="CU40" s="87"/>
      <c r="CV40" s="87"/>
      <c r="CW40" s="87"/>
      <c r="CX40" s="87"/>
      <c r="CY40" s="87"/>
      <c r="CZ40" s="87"/>
      <c r="DA40" s="87"/>
      <c r="DB40" s="87"/>
      <c r="DC40" s="87"/>
      <c r="DD40" s="87"/>
      <c r="DE40" s="87"/>
      <c r="DF40" s="87"/>
      <c r="DG40" s="87"/>
      <c r="DH40" s="87"/>
      <c r="DI40" s="87"/>
      <c r="DJ40" s="87"/>
      <c r="DK40" s="87"/>
      <c r="DL40" s="87"/>
      <c r="DM40" s="87"/>
      <c r="DN40" s="87"/>
      <c r="DO40" s="87"/>
      <c r="DP40" s="87"/>
      <c r="DQ40" s="87"/>
      <c r="DR40" s="87"/>
      <c r="DS40" s="87"/>
      <c r="DT40" s="87"/>
      <c r="DU40" s="87"/>
      <c r="DV40" s="87"/>
      <c r="DW40" s="87"/>
      <c r="DX40" s="87"/>
      <c r="DY40" s="87"/>
      <c r="DZ40" s="87"/>
      <c r="EA40" s="87"/>
      <c r="EB40" s="87"/>
      <c r="EC40" s="87"/>
      <c r="ED40" s="87"/>
      <c r="EE40" s="87"/>
      <c r="EF40" s="87"/>
      <c r="EG40" s="87"/>
      <c r="EH40" s="87"/>
      <c r="EI40" s="87"/>
      <c r="EJ40" s="87"/>
      <c r="EK40" s="87"/>
      <c r="EL40" s="87"/>
      <c r="EM40" s="87"/>
      <c r="EN40" s="87"/>
      <c r="EO40" s="87"/>
      <c r="EP40" s="87"/>
      <c r="EQ40" s="87"/>
      <c r="ER40" s="87"/>
      <c r="ES40" s="87"/>
      <c r="ET40" s="87"/>
      <c r="EU40" s="87"/>
      <c r="EV40" s="87"/>
      <c r="EW40" s="87"/>
      <c r="EX40" s="87"/>
      <c r="EY40" s="87"/>
      <c r="EZ40" s="87"/>
      <c r="FA40" s="87"/>
      <c r="FB40" s="87"/>
      <c r="FC40" s="87"/>
      <c r="FD40" s="87"/>
      <c r="FE40" s="87"/>
      <c r="FF40" s="87"/>
      <c r="FG40" s="87"/>
      <c r="FH40" s="87"/>
      <c r="FI40" s="87"/>
      <c r="FJ40" s="87"/>
      <c r="FK40" s="87"/>
      <c r="FL40" s="87"/>
      <c r="FM40" s="87"/>
      <c r="FN40" s="87"/>
      <c r="FO40" s="87"/>
      <c r="FP40" s="87"/>
      <c r="FQ40" s="87"/>
      <c r="FR40" s="87"/>
      <c r="FS40" s="87"/>
      <c r="FT40" s="87"/>
      <c r="FU40" s="87"/>
      <c r="FV40" s="87"/>
      <c r="FW40" s="87"/>
      <c r="FX40" s="87"/>
      <c r="FY40" s="87"/>
      <c r="FZ40" s="87"/>
      <c r="GA40" s="87"/>
      <c r="GB40" s="87"/>
      <c r="GC40" s="87"/>
      <c r="GD40" s="87"/>
      <c r="GE40" s="87"/>
      <c r="GF40" s="87"/>
      <c r="GG40" s="87"/>
      <c r="GH40" s="87"/>
      <c r="GI40" s="87"/>
      <c r="GJ40" s="87"/>
      <c r="GK40" s="87"/>
      <c r="GL40" s="87"/>
      <c r="GM40" s="87"/>
      <c r="GN40" s="87"/>
      <c r="GO40" s="87"/>
      <c r="GP40" s="87"/>
      <c r="GQ40" s="87"/>
      <c r="GR40" s="87"/>
      <c r="GS40" s="87"/>
      <c r="GT40" s="87"/>
      <c r="GU40" s="87"/>
      <c r="GV40" s="87"/>
      <c r="GW40" s="87"/>
      <c r="GX40" s="87"/>
      <c r="GY40" s="87"/>
      <c r="GZ40" s="87"/>
      <c r="HA40" s="87"/>
      <c r="HB40" s="87"/>
      <c r="HC40" s="87"/>
      <c r="HD40" s="87"/>
      <c r="HE40" s="87"/>
      <c r="HF40" s="87"/>
      <c r="HG40" s="87"/>
      <c r="HH40" s="87"/>
      <c r="HI40" s="87"/>
      <c r="HJ40" s="87"/>
      <c r="HK40" s="87"/>
      <c r="HL40" s="87"/>
      <c r="HM40" s="87"/>
      <c r="HN40" s="87"/>
      <c r="HO40" s="87"/>
      <c r="HP40" s="87"/>
      <c r="HQ40" s="87"/>
      <c r="HR40" s="87"/>
      <c r="HS40" s="87"/>
      <c r="HT40" s="87"/>
      <c r="HU40" s="87"/>
      <c r="HV40" s="87"/>
      <c r="HW40" s="87"/>
      <c r="HX40" s="87"/>
      <c r="HY40" s="87"/>
      <c r="HZ40" s="87"/>
      <c r="IA40" s="87"/>
      <c r="IB40" s="87"/>
      <c r="IC40" s="87"/>
      <c r="ID40" s="87"/>
      <c r="IE40" s="87"/>
      <c r="IF40" s="87"/>
      <c r="IG40" s="87"/>
      <c r="IH40" s="87"/>
      <c r="II40" s="87"/>
      <c r="IJ40" s="87"/>
      <c r="IK40" s="87"/>
      <c r="IL40" s="87"/>
      <c r="IM40" s="87"/>
      <c r="IN40" s="87"/>
      <c r="IO40" s="87"/>
      <c r="IP40" s="87"/>
      <c r="IQ40" s="87"/>
      <c r="IR40" s="87"/>
      <c r="IS40" s="87"/>
      <c r="IT40" s="87"/>
      <c r="IU40" s="87"/>
      <c r="IV40" s="87"/>
      <c r="IW40" s="87"/>
      <c r="IX40" s="87"/>
      <c r="IY40" s="87"/>
      <c r="IZ40" s="87"/>
      <c r="JA40" s="87"/>
      <c r="JB40" s="87"/>
      <c r="JC40" s="87"/>
      <c r="JD40" s="87"/>
      <c r="JE40" s="87"/>
      <c r="JF40" s="87"/>
      <c r="JG40" s="87"/>
      <c r="JH40" s="87"/>
      <c r="JI40" s="87"/>
      <c r="JJ40" s="87"/>
      <c r="JK40" s="87"/>
      <c r="JL40" s="87"/>
      <c r="JM40" s="87"/>
      <c r="JN40" s="87"/>
      <c r="JO40" s="87"/>
      <c r="JP40" s="87"/>
      <c r="JQ40" s="87"/>
      <c r="JR40" s="87"/>
      <c r="JS40" s="87"/>
      <c r="JT40" s="87"/>
      <c r="JU40" s="87"/>
      <c r="JV40" s="87"/>
      <c r="JW40" s="87"/>
      <c r="JX40" s="87"/>
      <c r="JY40" s="87"/>
      <c r="JZ40" s="87"/>
      <c r="KA40" s="87"/>
      <c r="KB40" s="87"/>
      <c r="KC40" s="87"/>
      <c r="KD40" s="87"/>
      <c r="KE40" s="87"/>
      <c r="KF40" s="87"/>
      <c r="KG40" s="87"/>
      <c r="KH40" s="87"/>
      <c r="KI40" s="87"/>
      <c r="KJ40" s="87"/>
      <c r="KK40" s="87"/>
      <c r="KL40" s="87"/>
      <c r="KM40" s="87"/>
      <c r="KN40" s="87"/>
      <c r="KO40" s="87"/>
      <c r="KP40" s="87"/>
      <c r="KQ40" s="87"/>
      <c r="KR40" s="87"/>
      <c r="KS40" s="87"/>
      <c r="KT40" s="87"/>
      <c r="KU40" s="87"/>
      <c r="KV40" s="87"/>
      <c r="KW40" s="87"/>
      <c r="KX40" s="87"/>
      <c r="KY40" s="87"/>
      <c r="KZ40" s="87"/>
      <c r="LA40" s="87"/>
      <c r="LB40" s="87"/>
      <c r="LC40" s="87"/>
      <c r="LD40" s="87"/>
      <c r="LE40" s="87"/>
      <c r="LF40" s="87"/>
      <c r="LG40" s="87"/>
      <c r="LH40" s="87"/>
      <c r="LI40" s="87"/>
      <c r="LJ40" s="87"/>
      <c r="LK40" s="87"/>
      <c r="LL40" s="87"/>
      <c r="LM40" s="87"/>
      <c r="LN40" s="87"/>
      <c r="LO40" s="87"/>
      <c r="LP40" s="87"/>
      <c r="LQ40" s="87"/>
      <c r="LR40" s="87"/>
      <c r="LS40" s="87"/>
      <c r="LT40" s="87"/>
      <c r="LU40" s="87"/>
      <c r="LV40" s="87"/>
      <c r="LW40" s="87"/>
      <c r="LX40" s="87"/>
      <c r="LY40" s="87"/>
      <c r="LZ40" s="87"/>
      <c r="MA40" s="87"/>
      <c r="MB40" s="87"/>
      <c r="MC40" s="87"/>
      <c r="MD40" s="87"/>
      <c r="ME40" s="87"/>
      <c r="MF40" s="87"/>
      <c r="MG40" s="87"/>
      <c r="MH40" s="87"/>
      <c r="MI40" s="87"/>
      <c r="MJ40" s="87"/>
      <c r="MK40" s="87"/>
      <c r="ML40" s="87"/>
      <c r="MM40" s="87"/>
      <c r="MN40" s="87"/>
      <c r="MO40" s="87"/>
      <c r="MP40" s="87"/>
      <c r="MQ40" s="87"/>
      <c r="MR40" s="87"/>
      <c r="MS40" s="87"/>
      <c r="MT40" s="87"/>
      <c r="MU40" s="87"/>
      <c r="MV40" s="87"/>
      <c r="MW40" s="87"/>
      <c r="MX40" s="87"/>
      <c r="MY40" s="87"/>
      <c r="MZ40" s="87"/>
      <c r="NA40" s="87"/>
      <c r="NB40" s="87"/>
      <c r="NC40" s="87"/>
      <c r="ND40" s="87"/>
      <c r="NE40" s="87"/>
      <c r="NF40" s="87"/>
      <c r="NG40" s="87"/>
      <c r="NH40" s="87"/>
      <c r="NI40" s="87"/>
      <c r="NJ40" s="87"/>
      <c r="NK40" s="87"/>
      <c r="NL40" s="87"/>
      <c r="NM40" s="87"/>
      <c r="NN40" s="87"/>
      <c r="NO40" s="87"/>
      <c r="NP40" s="87"/>
      <c r="NQ40" s="87"/>
      <c r="NR40" s="87"/>
      <c r="NS40" s="87"/>
      <c r="NT40" s="87"/>
      <c r="NU40" s="87"/>
      <c r="NV40" s="87"/>
      <c r="NW40" s="87"/>
      <c r="NX40" s="87"/>
      <c r="NY40" s="87"/>
      <c r="NZ40" s="87"/>
      <c r="OA40" s="87"/>
      <c r="OB40" s="87"/>
      <c r="OC40" s="87"/>
      <c r="OD40" s="87"/>
      <c r="OE40" s="87"/>
      <c r="OF40" s="87"/>
      <c r="OG40" s="87"/>
      <c r="OH40" s="87"/>
      <c r="OI40" s="87"/>
      <c r="OJ40" s="87"/>
      <c r="OK40" s="87"/>
      <c r="OL40" s="87"/>
      <c r="OM40" s="87"/>
      <c r="ON40" s="87"/>
      <c r="OO40" s="87"/>
      <c r="OP40" s="87"/>
      <c r="OQ40" s="87"/>
      <c r="OR40" s="87"/>
      <c r="OS40" s="87"/>
      <c r="OT40" s="87"/>
      <c r="OU40" s="87"/>
      <c r="OV40" s="87"/>
      <c r="OW40" s="87"/>
      <c r="OX40" s="87"/>
      <c r="OY40" s="87"/>
      <c r="OZ40" s="87"/>
      <c r="PA40" s="87"/>
      <c r="PB40" s="87"/>
      <c r="PC40" s="87"/>
      <c r="PD40" s="87"/>
      <c r="PE40" s="87"/>
      <c r="PF40" s="87"/>
      <c r="PG40" s="87"/>
      <c r="PH40" s="87"/>
      <c r="PI40" s="87"/>
      <c r="PJ40" s="87"/>
      <c r="PK40" s="87"/>
      <c r="PL40" s="87"/>
      <c r="PM40" s="87"/>
      <c r="PN40" s="87"/>
      <c r="PO40" s="87"/>
      <c r="PP40" s="87"/>
      <c r="PQ40" s="87"/>
      <c r="PR40" s="87"/>
      <c r="PS40" s="87"/>
      <c r="PT40" s="87"/>
      <c r="PU40" s="87"/>
      <c r="PV40" s="87"/>
      <c r="PW40" s="87"/>
      <c r="PX40" s="87"/>
      <c r="PY40" s="87"/>
      <c r="PZ40" s="87"/>
      <c r="QA40" s="87"/>
      <c r="QB40" s="87"/>
      <c r="QC40" s="87"/>
      <c r="QD40" s="87"/>
      <c r="QE40" s="87"/>
      <c r="QF40" s="87"/>
      <c r="QG40" s="87"/>
      <c r="QH40" s="87"/>
      <c r="QI40" s="87"/>
      <c r="QJ40" s="87"/>
      <c r="QK40" s="87"/>
      <c r="QL40" s="87"/>
      <c r="QM40" s="87"/>
      <c r="QN40" s="87"/>
      <c r="QO40" s="87"/>
      <c r="QP40" s="87"/>
      <c r="QQ40" s="87"/>
      <c r="QR40" s="87"/>
      <c r="QS40" s="87"/>
      <c r="QT40" s="87"/>
      <c r="QU40" s="87"/>
      <c r="QV40" s="87"/>
      <c r="QW40" s="87"/>
      <c r="QX40" s="87"/>
      <c r="QY40" s="87"/>
      <c r="QZ40" s="87"/>
      <c r="RA40" s="87"/>
      <c r="RB40" s="87"/>
      <c r="RC40" s="87"/>
      <c r="RD40" s="87"/>
      <c r="RE40" s="87"/>
      <c r="RF40" s="87"/>
      <c r="RG40" s="87"/>
      <c r="RH40" s="87"/>
      <c r="RI40" s="87"/>
      <c r="RJ40" s="87"/>
      <c r="RK40" s="87"/>
      <c r="RL40" s="87"/>
      <c r="RM40" s="87"/>
      <c r="RN40" s="87"/>
      <c r="RO40" s="87"/>
      <c r="RP40" s="87"/>
      <c r="RQ40" s="87"/>
      <c r="RR40" s="87"/>
      <c r="RS40" s="87"/>
      <c r="RT40" s="87"/>
      <c r="RU40" s="87"/>
      <c r="RV40" s="87"/>
      <c r="RW40" s="87"/>
      <c r="RX40" s="87"/>
      <c r="RY40" s="87"/>
      <c r="RZ40" s="87"/>
      <c r="SA40" s="87"/>
      <c r="SB40" s="87"/>
      <c r="SC40" s="87"/>
      <c r="SD40" s="87"/>
      <c r="SE40" s="87"/>
      <c r="SF40" s="87"/>
      <c r="SG40" s="87"/>
      <c r="SH40" s="87"/>
      <c r="SI40" s="87"/>
      <c r="SJ40" s="87"/>
      <c r="SK40" s="87"/>
      <c r="SL40" s="87"/>
      <c r="SM40" s="87"/>
      <c r="SN40" s="87"/>
      <c r="SO40" s="87"/>
      <c r="SP40" s="87"/>
      <c r="SQ40" s="87"/>
      <c r="SR40" s="87"/>
      <c r="SS40" s="87"/>
      <c r="ST40" s="87"/>
      <c r="SU40" s="87"/>
      <c r="SV40" s="87"/>
      <c r="SW40" s="87"/>
      <c r="SX40" s="87"/>
      <c r="SY40" s="87"/>
      <c r="SZ40" s="87"/>
      <c r="TA40" s="87"/>
      <c r="TB40" s="87"/>
      <c r="TC40" s="87"/>
      <c r="TD40" s="87"/>
      <c r="TE40" s="87"/>
      <c r="TF40" s="87"/>
      <c r="TG40" s="87"/>
      <c r="TH40" s="87"/>
      <c r="TI40" s="87"/>
      <c r="TJ40" s="87"/>
      <c r="TK40" s="87"/>
      <c r="TL40" s="87"/>
      <c r="TM40" s="87"/>
      <c r="TN40" s="87"/>
      <c r="TO40" s="87"/>
      <c r="TP40" s="87"/>
      <c r="TQ40" s="87"/>
      <c r="TR40" s="87"/>
      <c r="TS40" s="87"/>
      <c r="TT40" s="87"/>
      <c r="TU40" s="87"/>
      <c r="TV40" s="87"/>
      <c r="TW40" s="87"/>
      <c r="TX40" s="87"/>
      <c r="TY40" s="87"/>
      <c r="TZ40" s="87"/>
      <c r="UA40" s="87"/>
      <c r="UB40" s="87"/>
      <c r="UC40" s="87"/>
      <c r="UD40" s="87"/>
      <c r="UE40" s="87"/>
      <c r="UF40" s="87"/>
      <c r="UG40" s="87"/>
      <c r="UH40" s="87"/>
      <c r="UI40" s="87"/>
      <c r="UJ40" s="87"/>
      <c r="UK40" s="87"/>
      <c r="UL40" s="87"/>
      <c r="UM40" s="87"/>
      <c r="UN40" s="87"/>
      <c r="UO40" s="87"/>
      <c r="UP40" s="87"/>
      <c r="UQ40" s="87"/>
      <c r="UR40" s="87"/>
      <c r="US40" s="87"/>
      <c r="UT40" s="87"/>
      <c r="UU40" s="87"/>
      <c r="UV40" s="87"/>
      <c r="UW40" s="87"/>
      <c r="UX40" s="87"/>
      <c r="UY40" s="87"/>
      <c r="UZ40" s="87"/>
      <c r="VA40" s="87"/>
      <c r="VB40" s="87"/>
      <c r="VC40" s="87"/>
      <c r="VD40" s="87"/>
      <c r="VE40" s="87"/>
      <c r="VF40" s="87"/>
      <c r="VG40" s="87"/>
      <c r="VH40" s="87"/>
      <c r="VI40" s="87"/>
      <c r="VJ40" s="87"/>
      <c r="VK40" s="87"/>
      <c r="VL40" s="87"/>
      <c r="VM40" s="87"/>
      <c r="VN40" s="87"/>
      <c r="VO40" s="87"/>
      <c r="VP40" s="87"/>
      <c r="VQ40" s="87"/>
      <c r="VR40" s="87"/>
      <c r="VS40" s="87"/>
      <c r="VT40" s="87"/>
      <c r="VU40" s="87"/>
      <c r="VV40" s="87"/>
      <c r="VW40" s="87"/>
      <c r="VX40" s="87"/>
      <c r="VY40" s="87"/>
      <c r="VZ40" s="87"/>
      <c r="WA40" s="87"/>
      <c r="WB40" s="87"/>
      <c r="WC40" s="87"/>
      <c r="WD40" s="87"/>
      <c r="WE40" s="87"/>
      <c r="WF40" s="87"/>
      <c r="WG40" s="87"/>
      <c r="WH40" s="87"/>
      <c r="WI40" s="87"/>
      <c r="WJ40" s="87"/>
      <c r="WK40" s="87"/>
      <c r="WL40" s="87"/>
      <c r="WM40" s="87"/>
      <c r="WN40" s="87"/>
      <c r="WO40" s="87"/>
      <c r="WP40" s="87"/>
      <c r="WQ40" s="87"/>
      <c r="WR40" s="87"/>
      <c r="WS40" s="87"/>
      <c r="WT40" s="87"/>
      <c r="WU40" s="87"/>
      <c r="WV40" s="87"/>
      <c r="WW40" s="87"/>
      <c r="WX40" s="87"/>
      <c r="WY40" s="87"/>
      <c r="WZ40" s="87"/>
      <c r="XA40" s="87"/>
      <c r="XB40" s="87"/>
      <c r="XC40" s="87"/>
      <c r="XD40" s="87"/>
      <c r="XE40" s="87"/>
      <c r="XF40" s="87"/>
      <c r="XG40" s="87"/>
      <c r="XH40" s="87"/>
      <c r="XI40" s="87"/>
      <c r="XJ40" s="87"/>
      <c r="XK40" s="87"/>
      <c r="XL40" s="87"/>
      <c r="XM40" s="87"/>
      <c r="XN40" s="87"/>
      <c r="XO40" s="87"/>
      <c r="XP40" s="87"/>
      <c r="XQ40" s="87"/>
      <c r="XR40" s="87"/>
      <c r="XS40" s="87"/>
      <c r="XT40" s="87"/>
      <c r="XU40" s="87"/>
      <c r="XV40" s="87"/>
      <c r="XW40" s="87"/>
      <c r="XX40" s="87"/>
      <c r="XY40" s="87"/>
      <c r="XZ40" s="87"/>
      <c r="YA40" s="87"/>
      <c r="YB40" s="87"/>
      <c r="YC40" s="87"/>
      <c r="YD40" s="87"/>
      <c r="YE40" s="87"/>
      <c r="YF40" s="87"/>
      <c r="YG40" s="87"/>
      <c r="YH40" s="87"/>
      <c r="YI40" s="87"/>
      <c r="YJ40" s="87"/>
      <c r="YK40" s="87"/>
      <c r="YL40" s="87"/>
      <c r="YM40" s="87"/>
      <c r="YN40" s="87"/>
      <c r="YO40" s="87"/>
      <c r="YP40" s="87"/>
      <c r="YQ40" s="87"/>
      <c r="YR40" s="87"/>
      <c r="YS40" s="87"/>
      <c r="YT40" s="87"/>
      <c r="YU40" s="87"/>
      <c r="YV40" s="87"/>
      <c r="YW40" s="87"/>
      <c r="YX40" s="87"/>
      <c r="YY40" s="87"/>
      <c r="YZ40" s="87"/>
      <c r="ZA40" s="87"/>
      <c r="ZB40" s="87"/>
      <c r="ZC40" s="87"/>
      <c r="ZD40" s="87"/>
      <c r="ZE40" s="87"/>
      <c r="ZF40" s="87"/>
      <c r="ZG40" s="87"/>
      <c r="ZH40" s="87"/>
      <c r="ZI40" s="87"/>
      <c r="ZJ40" s="87"/>
      <c r="ZK40" s="87"/>
      <c r="ZL40" s="87"/>
      <c r="ZM40" s="87"/>
      <c r="ZN40" s="87"/>
      <c r="ZO40" s="87"/>
      <c r="ZP40" s="87"/>
      <c r="ZQ40" s="87"/>
      <c r="ZR40" s="87"/>
      <c r="ZS40" s="87"/>
      <c r="ZT40" s="87"/>
      <c r="ZU40" s="87"/>
      <c r="ZV40" s="87"/>
      <c r="ZW40" s="87"/>
      <c r="ZX40" s="87"/>
      <c r="ZY40" s="87"/>
      <c r="ZZ40" s="87"/>
      <c r="AAA40" s="87"/>
      <c r="AAB40" s="87"/>
      <c r="AAC40" s="87"/>
      <c r="AAD40" s="87"/>
      <c r="AAE40" s="87"/>
      <c r="AAF40" s="87"/>
      <c r="AAG40" s="87"/>
      <c r="AAH40" s="87"/>
      <c r="AAI40" s="87"/>
      <c r="AAJ40" s="87"/>
      <c r="AAK40" s="87"/>
      <c r="AAL40" s="87"/>
      <c r="AAM40" s="87"/>
      <c r="AAN40" s="87"/>
      <c r="AAO40" s="87"/>
      <c r="AAP40" s="87"/>
      <c r="AAQ40" s="87"/>
      <c r="AAR40" s="87"/>
      <c r="AAS40" s="87"/>
      <c r="AAT40" s="87"/>
      <c r="AAU40" s="87"/>
      <c r="AAV40" s="87"/>
      <c r="AAW40" s="87"/>
      <c r="AAX40" s="87"/>
      <c r="AAY40" s="87"/>
      <c r="AAZ40" s="87"/>
      <c r="ABA40" s="87"/>
      <c r="ABB40" s="87"/>
      <c r="ABC40" s="87"/>
      <c r="ABD40" s="87"/>
      <c r="ABE40" s="87"/>
      <c r="ABF40" s="87"/>
      <c r="ABG40" s="87"/>
      <c r="ABH40" s="87"/>
      <c r="ABI40" s="87"/>
      <c r="ABJ40" s="87"/>
      <c r="ABK40" s="87"/>
      <c r="ABL40" s="87"/>
      <c r="ABM40" s="87"/>
      <c r="ABN40" s="87"/>
      <c r="ABO40" s="87"/>
      <c r="ABP40" s="87"/>
      <c r="ABQ40" s="87"/>
      <c r="ABR40" s="87"/>
      <c r="ABS40" s="87"/>
      <c r="ABT40" s="87"/>
      <c r="ABU40" s="87"/>
      <c r="ABV40" s="87"/>
      <c r="ABW40" s="87"/>
      <c r="ABX40" s="87"/>
      <c r="ABY40" s="87"/>
      <c r="ABZ40" s="87"/>
      <c r="ACA40" s="87"/>
      <c r="ACB40" s="87"/>
      <c r="ACC40" s="87"/>
      <c r="ACD40" s="87"/>
      <c r="ACE40" s="87"/>
      <c r="ACF40" s="87"/>
      <c r="ACG40" s="87"/>
      <c r="ACH40" s="87"/>
      <c r="ACI40" s="87"/>
      <c r="ACJ40" s="87"/>
      <c r="ACK40" s="87"/>
      <c r="ACL40" s="87"/>
      <c r="ACM40" s="87"/>
      <c r="ACN40" s="87"/>
      <c r="ACO40" s="87"/>
      <c r="ACP40" s="87"/>
      <c r="ACQ40" s="87"/>
      <c r="ACR40" s="87"/>
      <c r="ACS40" s="87"/>
      <c r="ACT40" s="87"/>
      <c r="ACU40" s="87"/>
      <c r="ACV40" s="87"/>
      <c r="ACW40" s="87"/>
      <c r="ACX40" s="87"/>
      <c r="ACY40" s="87"/>
      <c r="ACZ40" s="87"/>
      <c r="ADA40" s="87"/>
      <c r="ADB40" s="87"/>
      <c r="ADC40" s="87"/>
      <c r="ADD40" s="87"/>
      <c r="ADE40" s="87"/>
      <c r="ADF40" s="87"/>
      <c r="ADG40" s="87"/>
      <c r="ADH40" s="87"/>
      <c r="ADI40" s="87"/>
      <c r="ADJ40" s="87"/>
      <c r="ADK40" s="87"/>
      <c r="ADL40" s="87"/>
      <c r="ADM40" s="87"/>
      <c r="ADN40" s="87"/>
      <c r="ADO40" s="87"/>
      <c r="ADP40" s="87"/>
      <c r="ADQ40" s="87"/>
      <c r="ADR40" s="87"/>
      <c r="ADS40" s="87"/>
      <c r="ADT40" s="87"/>
      <c r="ADU40" s="87"/>
      <c r="ADV40" s="87"/>
      <c r="ADW40" s="87"/>
      <c r="ADX40" s="87"/>
      <c r="ADY40" s="87"/>
      <c r="ADZ40" s="87"/>
      <c r="AEA40" s="87"/>
      <c r="AEB40" s="87"/>
      <c r="AEC40" s="87"/>
      <c r="AED40" s="87"/>
      <c r="AEE40" s="87"/>
      <c r="AEF40" s="87"/>
      <c r="AEG40" s="87"/>
      <c r="AEH40" s="87"/>
      <c r="AEI40" s="87"/>
      <c r="AEJ40" s="87"/>
      <c r="AEK40" s="87"/>
      <c r="AEL40" s="87"/>
      <c r="AEM40" s="87"/>
      <c r="AEN40" s="87"/>
      <c r="AEO40" s="87"/>
      <c r="AEP40" s="87"/>
      <c r="AEQ40" s="87"/>
      <c r="AER40" s="87"/>
      <c r="AES40" s="87"/>
      <c r="AET40" s="87"/>
      <c r="AEU40" s="87"/>
      <c r="AEV40" s="87"/>
      <c r="AEW40" s="87"/>
      <c r="AEX40" s="87"/>
      <c r="AEY40" s="87"/>
      <c r="AEZ40" s="87"/>
      <c r="AFA40" s="87"/>
      <c r="AFB40" s="87"/>
      <c r="AFC40" s="87"/>
      <c r="AFD40" s="87"/>
      <c r="AFE40" s="87"/>
      <c r="AFF40" s="87"/>
      <c r="AFG40" s="87"/>
      <c r="AFH40" s="87"/>
      <c r="AFI40" s="87"/>
      <c r="AFJ40" s="87"/>
      <c r="AFK40" s="87"/>
      <c r="AFL40" s="87"/>
      <c r="AFM40" s="87"/>
      <c r="AFN40" s="87"/>
      <c r="AFO40" s="87"/>
      <c r="AFP40" s="87"/>
      <c r="AFQ40" s="87"/>
      <c r="AFR40" s="87"/>
      <c r="AFS40" s="87"/>
      <c r="AFT40" s="87"/>
      <c r="AFU40" s="87"/>
      <c r="AFV40" s="87"/>
      <c r="AFW40" s="87"/>
      <c r="AFX40" s="87"/>
      <c r="AFY40" s="87"/>
      <c r="AFZ40" s="87"/>
      <c r="AGA40" s="87"/>
      <c r="AGB40" s="87"/>
      <c r="AGC40" s="87"/>
      <c r="AGD40" s="87"/>
      <c r="AGE40" s="87"/>
      <c r="AGF40" s="87"/>
      <c r="AGG40" s="87"/>
      <c r="AGH40" s="87"/>
      <c r="AGI40" s="87"/>
      <c r="AGJ40" s="87"/>
      <c r="AGK40" s="87"/>
      <c r="AGL40" s="87"/>
      <c r="AGM40" s="87"/>
      <c r="AGN40" s="87"/>
      <c r="AGO40" s="87"/>
      <c r="AGP40" s="87"/>
      <c r="AGQ40" s="87"/>
      <c r="AGR40" s="87"/>
      <c r="AGS40" s="87"/>
      <c r="AGT40" s="87"/>
      <c r="AGU40" s="87"/>
      <c r="AGV40" s="87"/>
      <c r="AGW40" s="87"/>
      <c r="AGX40" s="87"/>
      <c r="AGY40" s="87"/>
      <c r="AGZ40" s="87"/>
      <c r="AHA40" s="87"/>
      <c r="AHB40" s="87"/>
      <c r="AHC40" s="87"/>
      <c r="AHD40" s="87"/>
      <c r="AHE40" s="87"/>
      <c r="AHF40" s="87"/>
      <c r="AHG40" s="87"/>
      <c r="AHH40" s="87"/>
      <c r="AHI40" s="87"/>
      <c r="AHJ40" s="87"/>
      <c r="AHK40" s="87"/>
      <c r="AHL40" s="87"/>
      <c r="AHM40" s="87"/>
      <c r="AHN40" s="87"/>
      <c r="AHO40" s="87"/>
      <c r="AHP40" s="87"/>
      <c r="AHQ40" s="87"/>
      <c r="AHR40" s="87"/>
      <c r="AHS40" s="87"/>
      <c r="AHT40" s="87"/>
      <c r="AHU40" s="87"/>
      <c r="AHV40" s="87"/>
      <c r="AHW40" s="87"/>
      <c r="AHX40" s="87"/>
      <c r="AHY40" s="87"/>
      <c r="AHZ40" s="87"/>
      <c r="AIA40" s="87"/>
      <c r="AIB40" s="87"/>
      <c r="AIC40" s="87"/>
      <c r="AID40" s="87"/>
      <c r="AIE40" s="87"/>
      <c r="AIF40" s="87"/>
      <c r="AIG40" s="87"/>
      <c r="AIH40" s="87"/>
      <c r="AII40" s="87"/>
      <c r="AIJ40" s="87"/>
      <c r="AIK40" s="87"/>
      <c r="AIL40" s="87"/>
      <c r="AIM40" s="87"/>
      <c r="AIN40" s="87"/>
      <c r="AIO40" s="87"/>
      <c r="AIP40" s="87"/>
      <c r="AIQ40" s="87"/>
      <c r="AIR40" s="87"/>
      <c r="AIS40" s="87"/>
      <c r="AIT40" s="87"/>
      <c r="AIU40" s="87"/>
      <c r="AIV40" s="87"/>
      <c r="AIW40" s="87"/>
      <c r="AIX40" s="87"/>
      <c r="AIY40" s="87"/>
      <c r="AIZ40" s="87"/>
      <c r="AJA40" s="87"/>
      <c r="AJB40" s="87"/>
      <c r="AJC40" s="87"/>
      <c r="AJD40" s="87"/>
      <c r="AJE40" s="87"/>
      <c r="AJF40" s="87"/>
      <c r="AJG40" s="87"/>
      <c r="AJH40" s="87"/>
      <c r="AJI40" s="87"/>
      <c r="AJJ40" s="87"/>
      <c r="AJK40" s="87"/>
      <c r="AJL40" s="87"/>
      <c r="AJM40" s="87"/>
      <c r="AJN40" s="87"/>
      <c r="AJO40" s="87"/>
      <c r="AJP40" s="87"/>
      <c r="AJQ40" s="87"/>
      <c r="AJR40" s="87"/>
      <c r="AJS40" s="87"/>
      <c r="AJT40" s="87"/>
      <c r="AJU40" s="87"/>
      <c r="AJV40" s="87"/>
      <c r="AJW40" s="87"/>
      <c r="AJX40" s="87"/>
      <c r="AJY40" s="87"/>
      <c r="AJZ40" s="87"/>
      <c r="AKA40" s="87"/>
      <c r="AKB40" s="87"/>
      <c r="AKC40" s="87"/>
      <c r="AKD40" s="87"/>
      <c r="AKE40" s="87"/>
      <c r="AKF40" s="87"/>
      <c r="AKG40" s="87"/>
      <c r="AKH40" s="87"/>
      <c r="AKI40" s="87"/>
      <c r="AKJ40" s="87"/>
      <c r="AKK40" s="87"/>
      <c r="AKL40" s="87"/>
      <c r="AKM40" s="87"/>
      <c r="AKN40" s="87"/>
      <c r="AKO40" s="87"/>
      <c r="AKP40" s="87"/>
      <c r="AKQ40" s="87"/>
      <c r="AKR40" s="87"/>
      <c r="AKS40" s="87"/>
      <c r="AKT40" s="87"/>
      <c r="AKU40" s="87"/>
      <c r="AKV40" s="87"/>
      <c r="AKW40" s="87"/>
      <c r="AKX40" s="87"/>
      <c r="AKY40" s="87"/>
      <c r="AKZ40" s="87"/>
      <c r="ALA40" s="87"/>
      <c r="ALB40" s="87"/>
      <c r="ALC40" s="87"/>
      <c r="ALD40" s="87"/>
      <c r="ALE40" s="87"/>
      <c r="ALF40" s="87"/>
      <c r="ALG40" s="87"/>
      <c r="ALH40" s="87"/>
      <c r="ALI40" s="87"/>
      <c r="ALJ40" s="87"/>
      <c r="ALK40" s="87"/>
      <c r="ALL40" s="87"/>
      <c r="ALM40" s="87"/>
      <c r="ALN40" s="87"/>
      <c r="ALO40" s="87"/>
      <c r="ALP40" s="87"/>
      <c r="ALQ40" s="87"/>
      <c r="ALR40" s="87"/>
      <c r="ALS40" s="87"/>
      <c r="ALT40" s="87"/>
      <c r="ALU40" s="87"/>
      <c r="ALV40" s="87"/>
      <c r="ALW40" s="87"/>
      <c r="ALX40" s="87"/>
      <c r="ALY40" s="87"/>
      <c r="ALZ40" s="87"/>
      <c r="AMA40" s="87"/>
      <c r="AMB40" s="87"/>
      <c r="AMC40" s="87"/>
      <c r="AMD40" s="87"/>
      <c r="AME40" s="87"/>
      <c r="AMF40" s="87"/>
      <c r="AMG40" s="87"/>
      <c r="AMH40" s="87"/>
      <c r="AMI40" s="87"/>
      <c r="AMJ40" s="87"/>
      <c r="AMK40" s="87"/>
      <c r="AML40" s="87"/>
      <c r="AMM40" s="87"/>
      <c r="AMN40" s="87"/>
      <c r="AMO40" s="87"/>
      <c r="AMP40" s="87"/>
      <c r="AMQ40" s="87"/>
      <c r="AMR40" s="87"/>
      <c r="AMS40" s="87"/>
      <c r="AMT40" s="87"/>
      <c r="AMU40" s="87"/>
      <c r="AMV40" s="87"/>
      <c r="AMW40" s="87"/>
      <c r="AMX40" s="87"/>
      <c r="AMY40" s="87"/>
      <c r="AMZ40" s="87"/>
      <c r="ANA40" s="87"/>
      <c r="ANB40" s="87"/>
      <c r="ANC40" s="87"/>
      <c r="AND40" s="87"/>
      <c r="ANE40" s="87"/>
      <c r="ANF40" s="87"/>
      <c r="ANG40" s="87"/>
      <c r="ANH40" s="87"/>
      <c r="ANI40" s="87"/>
      <c r="ANJ40" s="87"/>
      <c r="ANK40" s="87"/>
      <c r="ANL40" s="87"/>
      <c r="ANM40" s="87"/>
      <c r="ANN40" s="87"/>
      <c r="ANO40" s="87"/>
    </row>
    <row r="41" spans="1:1055" s="87" customFormat="1" ht="18.75" customHeight="1" x14ac:dyDescent="0.25">
      <c r="A41" s="49">
        <v>3</v>
      </c>
      <c r="B41" s="93" t="str">
        <f>'часть 2'!B31</f>
        <v>г. Торжок, ул. Падерина, д.3</v>
      </c>
      <c r="C41" s="127">
        <v>1960</v>
      </c>
      <c r="D41" s="49" t="s">
        <v>53</v>
      </c>
      <c r="E41" s="49" t="s">
        <v>54</v>
      </c>
      <c r="F41" s="49">
        <v>3</v>
      </c>
      <c r="G41" s="49">
        <v>3</v>
      </c>
      <c r="H41" s="120">
        <v>1944</v>
      </c>
      <c r="I41" s="120">
        <v>1776.8</v>
      </c>
      <c r="J41" s="120">
        <v>1514.2</v>
      </c>
      <c r="K41" s="112">
        <v>61</v>
      </c>
      <c r="L41" s="58">
        <f>M41+N41+O41+P41+Q41</f>
        <v>129465</v>
      </c>
      <c r="M41" s="102">
        <v>0</v>
      </c>
      <c r="N41" s="56">
        <v>0</v>
      </c>
      <c r="O41" s="58">
        <f>'часть 2'!C31</f>
        <v>129465</v>
      </c>
      <c r="P41" s="102">
        <v>0</v>
      </c>
      <c r="Q41" s="56">
        <v>0</v>
      </c>
      <c r="R41" s="83">
        <v>45291</v>
      </c>
      <c r="S41" s="83">
        <v>45291</v>
      </c>
    </row>
    <row r="42" spans="1:1055" s="87" customFormat="1" ht="15" x14ac:dyDescent="0.25">
      <c r="A42" s="49">
        <v>4</v>
      </c>
      <c r="B42" s="93" t="str">
        <f>'часть 2'!B32</f>
        <v>г. Торжок, ул. Бакунина, д.5</v>
      </c>
      <c r="C42" s="49">
        <v>1917</v>
      </c>
      <c r="D42" s="49" t="s">
        <v>53</v>
      </c>
      <c r="E42" s="49" t="s">
        <v>54</v>
      </c>
      <c r="F42" s="49">
        <v>2</v>
      </c>
      <c r="G42" s="49">
        <v>1</v>
      </c>
      <c r="H42" s="120">
        <v>513.9</v>
      </c>
      <c r="I42" s="120">
        <v>483.1</v>
      </c>
      <c r="J42" s="120">
        <f>I42-33.6</f>
        <v>449.5</v>
      </c>
      <c r="K42" s="112">
        <v>16</v>
      </c>
      <c r="L42" s="58">
        <f>M42+N42+O42+P42+Q42</f>
        <v>2058000.82</v>
      </c>
      <c r="M42" s="102">
        <v>0</v>
      </c>
      <c r="N42" s="56">
        <v>0</v>
      </c>
      <c r="O42" s="58">
        <f>'часть 2'!C32</f>
        <v>2058000.82</v>
      </c>
      <c r="P42" s="102">
        <v>0</v>
      </c>
      <c r="Q42" s="56">
        <v>0</v>
      </c>
      <c r="R42" s="83">
        <v>45291</v>
      </c>
      <c r="S42" s="83">
        <v>45291</v>
      </c>
    </row>
    <row r="43" spans="1:1055" s="87" customFormat="1" ht="15" x14ac:dyDescent="0.25">
      <c r="A43" s="130">
        <v>5</v>
      </c>
      <c r="B43" s="93" t="str">
        <f>'часть 2'!B33</f>
        <v>г. Торжок, ул. Красноармейская, д.2</v>
      </c>
      <c r="C43" s="14">
        <v>1969</v>
      </c>
      <c r="D43" s="94" t="s">
        <v>53</v>
      </c>
      <c r="E43" s="96" t="s">
        <v>54</v>
      </c>
      <c r="F43" s="97">
        <v>3</v>
      </c>
      <c r="G43" s="97">
        <v>3</v>
      </c>
      <c r="H43" s="121">
        <v>1516.6</v>
      </c>
      <c r="I43" s="122">
        <v>1516.6</v>
      </c>
      <c r="J43" s="121">
        <v>1448.5</v>
      </c>
      <c r="K43" s="98">
        <v>60</v>
      </c>
      <c r="L43" s="58">
        <f>M43+N43+O43+P43+Q43</f>
        <v>2494910</v>
      </c>
      <c r="M43" s="102">
        <v>0</v>
      </c>
      <c r="N43" s="56">
        <v>0</v>
      </c>
      <c r="O43" s="58">
        <f>'часть 2'!C33</f>
        <v>2494910</v>
      </c>
      <c r="P43" s="102">
        <v>0</v>
      </c>
      <c r="Q43" s="56">
        <v>0</v>
      </c>
      <c r="R43" s="83">
        <v>45291</v>
      </c>
      <c r="S43" s="83">
        <v>45291</v>
      </c>
    </row>
    <row r="44" spans="1:1055" s="1" customFormat="1" ht="18" customHeight="1" x14ac:dyDescent="0.25">
      <c r="A44" s="139" t="s">
        <v>100</v>
      </c>
      <c r="B44" s="140"/>
      <c r="C44" s="140"/>
      <c r="D44" s="140"/>
      <c r="E44" s="140"/>
      <c r="F44" s="140"/>
      <c r="G44" s="140"/>
      <c r="H44" s="140"/>
      <c r="I44" s="140"/>
      <c r="J44" s="140"/>
      <c r="K44" s="140"/>
      <c r="L44" s="140"/>
      <c r="M44" s="140"/>
      <c r="N44" s="140"/>
      <c r="O44" s="140"/>
      <c r="P44" s="140"/>
      <c r="Q44" s="140"/>
      <c r="R44" s="140"/>
      <c r="S44" s="140"/>
      <c r="T44" s="92"/>
      <c r="U44" s="92"/>
      <c r="V44" s="87"/>
      <c r="W44" s="87"/>
      <c r="X44" s="87"/>
      <c r="Y44" s="87"/>
      <c r="Z44" s="87"/>
      <c r="AA44" s="87"/>
      <c r="AB44" s="87"/>
      <c r="AC44" s="87"/>
      <c r="AD44" s="87"/>
      <c r="AE44" s="87"/>
      <c r="AF44" s="87"/>
      <c r="AG44" s="87"/>
      <c r="AH44" s="87"/>
      <c r="AI44" s="87"/>
      <c r="AJ44" s="87"/>
      <c r="AK44" s="87"/>
      <c r="AL44" s="87"/>
      <c r="AM44" s="87"/>
      <c r="AN44" s="87"/>
      <c r="AO44" s="87"/>
      <c r="AP44" s="87"/>
      <c r="AQ44" s="87"/>
      <c r="AR44" s="87"/>
      <c r="AS44" s="87"/>
      <c r="AT44" s="87"/>
      <c r="AU44" s="87"/>
      <c r="AV44" s="87"/>
      <c r="AW44" s="87"/>
      <c r="AX44" s="87"/>
      <c r="AY44" s="87"/>
      <c r="AZ44" s="87"/>
      <c r="BA44" s="87"/>
      <c r="BB44" s="87"/>
      <c r="BC44" s="87"/>
      <c r="BD44" s="87"/>
      <c r="BE44" s="87"/>
      <c r="BF44" s="87"/>
      <c r="BG44" s="87"/>
      <c r="BH44" s="87"/>
      <c r="BI44" s="87"/>
      <c r="BJ44" s="87"/>
      <c r="BK44" s="87"/>
      <c r="BL44" s="87"/>
      <c r="BM44" s="87"/>
      <c r="BN44" s="87"/>
      <c r="BO44" s="87"/>
      <c r="BP44" s="87"/>
      <c r="BQ44" s="87"/>
      <c r="BR44" s="87"/>
      <c r="BS44" s="87"/>
      <c r="BT44" s="87"/>
      <c r="BU44" s="87"/>
      <c r="BV44" s="87"/>
      <c r="BW44" s="87"/>
      <c r="BX44" s="87"/>
      <c r="BY44" s="87"/>
      <c r="BZ44" s="87"/>
      <c r="CA44" s="87"/>
      <c r="CB44" s="87"/>
      <c r="CC44" s="87"/>
      <c r="CD44" s="87"/>
      <c r="CE44" s="87"/>
      <c r="CF44" s="87"/>
      <c r="CG44" s="87"/>
      <c r="CH44" s="87"/>
      <c r="CI44" s="87"/>
      <c r="CJ44" s="87"/>
      <c r="CK44" s="87"/>
      <c r="CL44" s="87"/>
      <c r="CM44" s="87"/>
      <c r="CN44" s="87"/>
      <c r="CO44" s="87"/>
      <c r="CP44" s="87"/>
      <c r="CQ44" s="87"/>
      <c r="CR44" s="87"/>
      <c r="CS44" s="87"/>
      <c r="CT44" s="87"/>
      <c r="CU44" s="87"/>
      <c r="CV44" s="87"/>
      <c r="CW44" s="87"/>
      <c r="CX44" s="87"/>
      <c r="CY44" s="87"/>
      <c r="CZ44" s="87"/>
      <c r="DA44" s="87"/>
      <c r="DB44" s="87"/>
      <c r="DC44" s="87"/>
      <c r="DD44" s="87"/>
      <c r="DE44" s="87"/>
      <c r="DF44" s="87"/>
      <c r="DG44" s="87"/>
      <c r="DH44" s="87"/>
      <c r="DI44" s="87"/>
      <c r="DJ44" s="87"/>
      <c r="DK44" s="87"/>
      <c r="DL44" s="87"/>
      <c r="DM44" s="87"/>
      <c r="DN44" s="87"/>
      <c r="DO44" s="87"/>
      <c r="DP44" s="87"/>
      <c r="DQ44" s="87"/>
      <c r="DR44" s="87"/>
      <c r="DS44" s="87"/>
      <c r="DT44" s="87"/>
      <c r="DU44" s="87"/>
      <c r="DV44" s="87"/>
      <c r="DW44" s="87"/>
      <c r="DX44" s="87"/>
      <c r="DY44" s="87"/>
      <c r="DZ44" s="87"/>
      <c r="EA44" s="87"/>
      <c r="EB44" s="87"/>
      <c r="EC44" s="87"/>
      <c r="ED44" s="87"/>
      <c r="EE44" s="87"/>
      <c r="EF44" s="87"/>
      <c r="EG44" s="87"/>
      <c r="EH44" s="87"/>
      <c r="EI44" s="87"/>
      <c r="EJ44" s="87"/>
      <c r="EK44" s="87"/>
      <c r="EL44" s="87"/>
      <c r="EM44" s="87"/>
      <c r="EN44" s="87"/>
      <c r="EO44" s="87"/>
      <c r="EP44" s="87"/>
      <c r="EQ44" s="87"/>
      <c r="ER44" s="87"/>
      <c r="ES44" s="87"/>
      <c r="ET44" s="87"/>
      <c r="EU44" s="87"/>
      <c r="EV44" s="87"/>
      <c r="EW44" s="87"/>
      <c r="EX44" s="87"/>
      <c r="EY44" s="87"/>
      <c r="EZ44" s="87"/>
      <c r="FA44" s="87"/>
      <c r="FB44" s="87"/>
      <c r="FC44" s="87"/>
      <c r="FD44" s="87"/>
      <c r="FE44" s="87"/>
      <c r="FF44" s="87"/>
      <c r="FG44" s="87"/>
      <c r="FH44" s="87"/>
      <c r="FI44" s="87"/>
      <c r="FJ44" s="87"/>
      <c r="FK44" s="87"/>
      <c r="FL44" s="87"/>
      <c r="FM44" s="87"/>
      <c r="FN44" s="87"/>
      <c r="FO44" s="87"/>
      <c r="FP44" s="87"/>
      <c r="FQ44" s="87"/>
      <c r="FR44" s="87"/>
      <c r="FS44" s="87"/>
      <c r="FT44" s="87"/>
      <c r="FU44" s="87"/>
      <c r="FV44" s="87"/>
      <c r="FW44" s="87"/>
      <c r="FX44" s="87"/>
      <c r="FY44" s="87"/>
      <c r="FZ44" s="87"/>
      <c r="GA44" s="87"/>
      <c r="GB44" s="87"/>
      <c r="GC44" s="87"/>
      <c r="GD44" s="87"/>
      <c r="GE44" s="87"/>
      <c r="GF44" s="87"/>
      <c r="GG44" s="87"/>
      <c r="GH44" s="87"/>
      <c r="GI44" s="87"/>
      <c r="GJ44" s="87"/>
      <c r="GK44" s="87"/>
      <c r="GL44" s="87"/>
      <c r="GM44" s="87"/>
      <c r="GN44" s="87"/>
      <c r="GO44" s="87"/>
      <c r="GP44" s="87"/>
      <c r="GQ44" s="87"/>
      <c r="GR44" s="87"/>
      <c r="GS44" s="87"/>
      <c r="GT44" s="87"/>
      <c r="GU44" s="87"/>
      <c r="GV44" s="87"/>
      <c r="GW44" s="87"/>
      <c r="GX44" s="87"/>
      <c r="GY44" s="87"/>
      <c r="GZ44" s="87"/>
      <c r="HA44" s="87"/>
      <c r="HB44" s="87"/>
      <c r="HC44" s="87"/>
      <c r="HD44" s="87"/>
      <c r="HE44" s="87"/>
      <c r="HF44" s="87"/>
      <c r="HG44" s="87"/>
      <c r="HH44" s="87"/>
      <c r="HI44" s="87"/>
      <c r="HJ44" s="87"/>
      <c r="HK44" s="87"/>
      <c r="HL44" s="87"/>
      <c r="HM44" s="87"/>
      <c r="HN44" s="87"/>
      <c r="HO44" s="87"/>
      <c r="HP44" s="87"/>
      <c r="HQ44" s="87"/>
      <c r="HR44" s="87"/>
      <c r="HS44" s="87"/>
      <c r="HT44" s="87"/>
      <c r="HU44" s="87"/>
      <c r="HV44" s="87"/>
      <c r="HW44" s="87"/>
      <c r="HX44" s="87"/>
      <c r="HY44" s="87"/>
      <c r="HZ44" s="87"/>
      <c r="IA44" s="87"/>
      <c r="IB44" s="87"/>
      <c r="IC44" s="87"/>
      <c r="ID44" s="87"/>
      <c r="IE44" s="87"/>
      <c r="IF44" s="87"/>
      <c r="IG44" s="87"/>
      <c r="IH44" s="87"/>
      <c r="II44" s="87"/>
      <c r="IJ44" s="87"/>
      <c r="IK44" s="87"/>
      <c r="IL44" s="87"/>
      <c r="IM44" s="87"/>
      <c r="IN44" s="87"/>
      <c r="IO44" s="87"/>
      <c r="IP44" s="87"/>
      <c r="IQ44" s="87"/>
      <c r="IR44" s="87"/>
      <c r="IS44" s="87"/>
      <c r="IT44" s="87"/>
      <c r="IU44" s="87"/>
      <c r="IV44" s="87"/>
      <c r="IW44" s="87"/>
      <c r="IX44" s="87"/>
      <c r="IY44" s="87"/>
      <c r="IZ44" s="87"/>
      <c r="JA44" s="87"/>
      <c r="JB44" s="87"/>
      <c r="JC44" s="87"/>
      <c r="JD44" s="87"/>
      <c r="JE44" s="87"/>
      <c r="JF44" s="87"/>
      <c r="JG44" s="87"/>
      <c r="JH44" s="87"/>
      <c r="JI44" s="87"/>
      <c r="JJ44" s="87"/>
      <c r="JK44" s="87"/>
      <c r="JL44" s="87"/>
      <c r="JM44" s="87"/>
      <c r="JN44" s="87"/>
      <c r="JO44" s="87"/>
      <c r="JP44" s="87"/>
      <c r="JQ44" s="87"/>
      <c r="JR44" s="87"/>
      <c r="JS44" s="87"/>
      <c r="JT44" s="87"/>
      <c r="JU44" s="87"/>
      <c r="JV44" s="87"/>
      <c r="JW44" s="87"/>
      <c r="JX44" s="87"/>
      <c r="JY44" s="87"/>
      <c r="JZ44" s="87"/>
      <c r="KA44" s="87"/>
      <c r="KB44" s="87"/>
      <c r="KC44" s="87"/>
      <c r="KD44" s="87"/>
      <c r="KE44" s="87"/>
      <c r="KF44" s="87"/>
      <c r="KG44" s="87"/>
      <c r="KH44" s="87"/>
      <c r="KI44" s="87"/>
      <c r="KJ44" s="87"/>
      <c r="KK44" s="87"/>
      <c r="KL44" s="87"/>
      <c r="KM44" s="87"/>
      <c r="KN44" s="87"/>
      <c r="KO44" s="87"/>
      <c r="KP44" s="87"/>
      <c r="KQ44" s="87"/>
      <c r="KR44" s="87"/>
      <c r="KS44" s="87"/>
      <c r="KT44" s="87"/>
      <c r="KU44" s="87"/>
      <c r="KV44" s="87"/>
      <c r="KW44" s="87"/>
      <c r="KX44" s="87"/>
      <c r="KY44" s="87"/>
      <c r="KZ44" s="87"/>
      <c r="LA44" s="87"/>
      <c r="LB44" s="87"/>
      <c r="LC44" s="87"/>
      <c r="LD44" s="87"/>
      <c r="LE44" s="87"/>
      <c r="LF44" s="87"/>
      <c r="LG44" s="87"/>
      <c r="LH44" s="87"/>
      <c r="LI44" s="87"/>
      <c r="LJ44" s="87"/>
      <c r="LK44" s="87"/>
      <c r="LL44" s="87"/>
      <c r="LM44" s="87"/>
      <c r="LN44" s="87"/>
      <c r="LO44" s="87"/>
      <c r="LP44" s="87"/>
      <c r="LQ44" s="87"/>
      <c r="LR44" s="87"/>
      <c r="LS44" s="87"/>
      <c r="LT44" s="87"/>
      <c r="LU44" s="87"/>
      <c r="LV44" s="87"/>
      <c r="LW44" s="87"/>
      <c r="LX44" s="87"/>
      <c r="LY44" s="87"/>
      <c r="LZ44" s="87"/>
      <c r="MA44" s="87"/>
      <c r="MB44" s="87"/>
      <c r="MC44" s="87"/>
      <c r="MD44" s="87"/>
      <c r="ME44" s="87"/>
      <c r="MF44" s="87"/>
      <c r="MG44" s="87"/>
      <c r="MH44" s="87"/>
      <c r="MI44" s="87"/>
      <c r="MJ44" s="87"/>
      <c r="MK44" s="87"/>
      <c r="ML44" s="87"/>
      <c r="MM44" s="87"/>
      <c r="MN44" s="87"/>
      <c r="MO44" s="87"/>
      <c r="MP44" s="87"/>
      <c r="MQ44" s="87"/>
      <c r="MR44" s="87"/>
      <c r="MS44" s="87"/>
      <c r="MT44" s="87"/>
      <c r="MU44" s="87"/>
      <c r="MV44" s="87"/>
      <c r="MW44" s="87"/>
      <c r="MX44" s="87"/>
      <c r="MY44" s="87"/>
      <c r="MZ44" s="87"/>
      <c r="NA44" s="87"/>
      <c r="NB44" s="87"/>
      <c r="NC44" s="87"/>
      <c r="ND44" s="87"/>
      <c r="NE44" s="87"/>
      <c r="NF44" s="87"/>
      <c r="NG44" s="87"/>
      <c r="NH44" s="87"/>
      <c r="NI44" s="87"/>
      <c r="NJ44" s="87"/>
      <c r="NK44" s="87"/>
      <c r="NL44" s="87"/>
      <c r="NM44" s="87"/>
      <c r="NN44" s="87"/>
      <c r="NO44" s="87"/>
      <c r="NP44" s="87"/>
      <c r="NQ44" s="87"/>
      <c r="NR44" s="87"/>
      <c r="NS44" s="87"/>
      <c r="NT44" s="87"/>
      <c r="NU44" s="87"/>
      <c r="NV44" s="87"/>
      <c r="NW44" s="87"/>
      <c r="NX44" s="87"/>
      <c r="NY44" s="87"/>
      <c r="NZ44" s="87"/>
      <c r="OA44" s="87"/>
      <c r="OB44" s="87"/>
      <c r="OC44" s="87"/>
      <c r="OD44" s="87"/>
      <c r="OE44" s="87"/>
      <c r="OF44" s="87"/>
      <c r="OG44" s="87"/>
      <c r="OH44" s="87"/>
      <c r="OI44" s="87"/>
      <c r="OJ44" s="87"/>
      <c r="OK44" s="87"/>
      <c r="OL44" s="87"/>
      <c r="OM44" s="87"/>
      <c r="ON44" s="87"/>
      <c r="OO44" s="87"/>
      <c r="OP44" s="87"/>
      <c r="OQ44" s="87"/>
      <c r="OR44" s="87"/>
      <c r="OS44" s="87"/>
      <c r="OT44" s="87"/>
      <c r="OU44" s="87"/>
      <c r="OV44" s="87"/>
      <c r="OW44" s="87"/>
      <c r="OX44" s="87"/>
      <c r="OY44" s="87"/>
      <c r="OZ44" s="87"/>
      <c r="PA44" s="87"/>
      <c r="PB44" s="87"/>
      <c r="PC44" s="87"/>
      <c r="PD44" s="87"/>
      <c r="PE44" s="87"/>
      <c r="PF44" s="87"/>
      <c r="PG44" s="87"/>
      <c r="PH44" s="87"/>
      <c r="PI44" s="87"/>
      <c r="PJ44" s="87"/>
      <c r="PK44" s="87"/>
      <c r="PL44" s="87"/>
      <c r="PM44" s="87"/>
      <c r="PN44" s="87"/>
      <c r="PO44" s="87"/>
      <c r="PP44" s="87"/>
      <c r="PQ44" s="87"/>
      <c r="PR44" s="87"/>
      <c r="PS44" s="87"/>
      <c r="PT44" s="87"/>
      <c r="PU44" s="87"/>
      <c r="PV44" s="87"/>
      <c r="PW44" s="87"/>
      <c r="PX44" s="87"/>
      <c r="PY44" s="87"/>
      <c r="PZ44" s="87"/>
      <c r="QA44" s="87"/>
      <c r="QB44" s="87"/>
      <c r="QC44" s="87"/>
      <c r="QD44" s="87"/>
      <c r="QE44" s="87"/>
      <c r="QF44" s="87"/>
      <c r="QG44" s="87"/>
      <c r="QH44" s="87"/>
      <c r="QI44" s="87"/>
      <c r="QJ44" s="87"/>
      <c r="QK44" s="87"/>
      <c r="QL44" s="87"/>
      <c r="QM44" s="87"/>
      <c r="QN44" s="87"/>
      <c r="QO44" s="87"/>
      <c r="QP44" s="87"/>
      <c r="QQ44" s="87"/>
      <c r="QR44" s="87"/>
      <c r="QS44" s="87"/>
      <c r="QT44" s="87"/>
      <c r="QU44" s="87"/>
      <c r="QV44" s="87"/>
      <c r="QW44" s="87"/>
      <c r="QX44" s="87"/>
      <c r="QY44" s="87"/>
      <c r="QZ44" s="87"/>
      <c r="RA44" s="87"/>
      <c r="RB44" s="87"/>
      <c r="RC44" s="87"/>
      <c r="RD44" s="87"/>
      <c r="RE44" s="87"/>
      <c r="RF44" s="87"/>
      <c r="RG44" s="87"/>
      <c r="RH44" s="87"/>
      <c r="RI44" s="87"/>
      <c r="RJ44" s="87"/>
      <c r="RK44" s="87"/>
      <c r="RL44" s="87"/>
      <c r="RM44" s="87"/>
      <c r="RN44" s="87"/>
      <c r="RO44" s="87"/>
      <c r="RP44" s="87"/>
      <c r="RQ44" s="87"/>
      <c r="RR44" s="87"/>
      <c r="RS44" s="87"/>
      <c r="RT44" s="87"/>
      <c r="RU44" s="87"/>
      <c r="RV44" s="87"/>
      <c r="RW44" s="87"/>
      <c r="RX44" s="87"/>
      <c r="RY44" s="87"/>
      <c r="RZ44" s="87"/>
      <c r="SA44" s="87"/>
      <c r="SB44" s="87"/>
      <c r="SC44" s="87"/>
      <c r="SD44" s="87"/>
      <c r="SE44" s="87"/>
      <c r="SF44" s="87"/>
      <c r="SG44" s="87"/>
      <c r="SH44" s="87"/>
      <c r="SI44" s="87"/>
      <c r="SJ44" s="87"/>
      <c r="SK44" s="87"/>
      <c r="SL44" s="87"/>
      <c r="SM44" s="87"/>
      <c r="SN44" s="87"/>
      <c r="SO44" s="87"/>
      <c r="SP44" s="87"/>
      <c r="SQ44" s="87"/>
      <c r="SR44" s="87"/>
      <c r="SS44" s="87"/>
      <c r="ST44" s="87"/>
      <c r="SU44" s="87"/>
      <c r="SV44" s="87"/>
      <c r="SW44" s="87"/>
      <c r="SX44" s="87"/>
      <c r="SY44" s="87"/>
      <c r="SZ44" s="87"/>
      <c r="TA44" s="87"/>
      <c r="TB44" s="87"/>
      <c r="TC44" s="87"/>
      <c r="TD44" s="87"/>
      <c r="TE44" s="87"/>
      <c r="TF44" s="87"/>
      <c r="TG44" s="87"/>
      <c r="TH44" s="87"/>
      <c r="TI44" s="87"/>
      <c r="TJ44" s="87"/>
      <c r="TK44" s="87"/>
      <c r="TL44" s="87"/>
      <c r="TM44" s="87"/>
      <c r="TN44" s="87"/>
      <c r="TO44" s="87"/>
      <c r="TP44" s="87"/>
      <c r="TQ44" s="87"/>
      <c r="TR44" s="87"/>
      <c r="TS44" s="87"/>
      <c r="TT44" s="87"/>
      <c r="TU44" s="87"/>
      <c r="TV44" s="87"/>
      <c r="TW44" s="87"/>
      <c r="TX44" s="87"/>
      <c r="TY44" s="87"/>
      <c r="TZ44" s="87"/>
      <c r="UA44" s="87"/>
      <c r="UB44" s="87"/>
      <c r="UC44" s="87"/>
      <c r="UD44" s="87"/>
      <c r="UE44" s="87"/>
      <c r="UF44" s="87"/>
      <c r="UG44" s="87"/>
      <c r="UH44" s="87"/>
      <c r="UI44" s="87"/>
      <c r="UJ44" s="87"/>
      <c r="UK44" s="87"/>
      <c r="UL44" s="87"/>
      <c r="UM44" s="87"/>
      <c r="UN44" s="87"/>
      <c r="UO44" s="87"/>
      <c r="UP44" s="87"/>
      <c r="UQ44" s="87"/>
      <c r="UR44" s="87"/>
      <c r="US44" s="87"/>
      <c r="UT44" s="87"/>
      <c r="UU44" s="87"/>
      <c r="UV44" s="87"/>
      <c r="UW44" s="87"/>
      <c r="UX44" s="87"/>
      <c r="UY44" s="87"/>
      <c r="UZ44" s="87"/>
      <c r="VA44" s="87"/>
      <c r="VB44" s="87"/>
      <c r="VC44" s="87"/>
      <c r="VD44" s="87"/>
      <c r="VE44" s="87"/>
      <c r="VF44" s="87"/>
      <c r="VG44" s="87"/>
      <c r="VH44" s="87"/>
      <c r="VI44" s="87"/>
      <c r="VJ44" s="87"/>
      <c r="VK44" s="87"/>
      <c r="VL44" s="87"/>
      <c r="VM44" s="87"/>
      <c r="VN44" s="87"/>
      <c r="VO44" s="87"/>
      <c r="VP44" s="87"/>
      <c r="VQ44" s="87"/>
      <c r="VR44" s="87"/>
      <c r="VS44" s="87"/>
      <c r="VT44" s="87"/>
      <c r="VU44" s="87"/>
      <c r="VV44" s="87"/>
      <c r="VW44" s="87"/>
      <c r="VX44" s="87"/>
      <c r="VY44" s="87"/>
      <c r="VZ44" s="87"/>
      <c r="WA44" s="87"/>
      <c r="WB44" s="87"/>
      <c r="WC44" s="87"/>
      <c r="WD44" s="87"/>
      <c r="WE44" s="87"/>
      <c r="WF44" s="87"/>
      <c r="WG44" s="87"/>
      <c r="WH44" s="87"/>
      <c r="WI44" s="87"/>
      <c r="WJ44" s="87"/>
      <c r="WK44" s="87"/>
      <c r="WL44" s="87"/>
      <c r="WM44" s="87"/>
      <c r="WN44" s="87"/>
      <c r="WO44" s="87"/>
      <c r="WP44" s="87"/>
      <c r="WQ44" s="87"/>
      <c r="WR44" s="87"/>
      <c r="WS44" s="87"/>
      <c r="WT44" s="87"/>
      <c r="WU44" s="87"/>
      <c r="WV44" s="87"/>
      <c r="WW44" s="87"/>
      <c r="WX44" s="87"/>
      <c r="WY44" s="87"/>
      <c r="WZ44" s="87"/>
      <c r="XA44" s="87"/>
      <c r="XB44" s="87"/>
      <c r="XC44" s="87"/>
      <c r="XD44" s="87"/>
      <c r="XE44" s="87"/>
      <c r="XF44" s="87"/>
      <c r="XG44" s="87"/>
      <c r="XH44" s="87"/>
      <c r="XI44" s="87"/>
      <c r="XJ44" s="87"/>
      <c r="XK44" s="87"/>
      <c r="XL44" s="87"/>
      <c r="XM44" s="87"/>
      <c r="XN44" s="87"/>
      <c r="XO44" s="87"/>
      <c r="XP44" s="87"/>
      <c r="XQ44" s="87"/>
      <c r="XR44" s="87"/>
      <c r="XS44" s="87"/>
      <c r="XT44" s="87"/>
      <c r="XU44" s="87"/>
      <c r="XV44" s="87"/>
      <c r="XW44" s="87"/>
      <c r="XX44" s="87"/>
      <c r="XY44" s="87"/>
      <c r="XZ44" s="87"/>
      <c r="YA44" s="87"/>
      <c r="YB44" s="87"/>
      <c r="YC44" s="87"/>
      <c r="YD44" s="87"/>
      <c r="YE44" s="87"/>
      <c r="YF44" s="87"/>
      <c r="YG44" s="87"/>
      <c r="YH44" s="87"/>
      <c r="YI44" s="87"/>
      <c r="YJ44" s="87"/>
      <c r="YK44" s="87"/>
      <c r="YL44" s="87"/>
      <c r="YM44" s="87"/>
      <c r="YN44" s="87"/>
      <c r="YO44" s="87"/>
      <c r="YP44" s="87"/>
      <c r="YQ44" s="87"/>
      <c r="YR44" s="87"/>
      <c r="YS44" s="87"/>
      <c r="YT44" s="87"/>
      <c r="YU44" s="87"/>
      <c r="YV44" s="87"/>
      <c r="YW44" s="87"/>
      <c r="YX44" s="87"/>
      <c r="YY44" s="87"/>
      <c r="YZ44" s="87"/>
      <c r="ZA44" s="87"/>
      <c r="ZB44" s="87"/>
      <c r="ZC44" s="87"/>
      <c r="ZD44" s="87"/>
      <c r="ZE44" s="87"/>
      <c r="ZF44" s="87"/>
      <c r="ZG44" s="87"/>
      <c r="ZH44" s="87"/>
      <c r="ZI44" s="87"/>
      <c r="ZJ44" s="87"/>
      <c r="ZK44" s="87"/>
      <c r="ZL44" s="87"/>
      <c r="ZM44" s="87"/>
      <c r="ZN44" s="87"/>
      <c r="ZO44" s="87"/>
      <c r="ZP44" s="87"/>
      <c r="ZQ44" s="87"/>
      <c r="ZR44" s="87"/>
      <c r="ZS44" s="87"/>
      <c r="ZT44" s="87"/>
      <c r="ZU44" s="87"/>
      <c r="ZV44" s="87"/>
      <c r="ZW44" s="87"/>
      <c r="ZX44" s="87"/>
      <c r="ZY44" s="87"/>
      <c r="ZZ44" s="87"/>
      <c r="AAA44" s="87"/>
      <c r="AAB44" s="87"/>
      <c r="AAC44" s="87"/>
      <c r="AAD44" s="87"/>
      <c r="AAE44" s="87"/>
      <c r="AAF44" s="87"/>
      <c r="AAG44" s="87"/>
      <c r="AAH44" s="87"/>
      <c r="AAI44" s="87"/>
      <c r="AAJ44" s="87"/>
      <c r="AAK44" s="87"/>
      <c r="AAL44" s="87"/>
      <c r="AAM44" s="87"/>
      <c r="AAN44" s="87"/>
      <c r="AAO44" s="87"/>
      <c r="AAP44" s="87"/>
      <c r="AAQ44" s="87"/>
      <c r="AAR44" s="87"/>
      <c r="AAS44" s="87"/>
      <c r="AAT44" s="87"/>
      <c r="AAU44" s="87"/>
      <c r="AAV44" s="87"/>
      <c r="AAW44" s="87"/>
      <c r="AAX44" s="87"/>
      <c r="AAY44" s="87"/>
      <c r="AAZ44" s="87"/>
      <c r="ABA44" s="87"/>
      <c r="ABB44" s="87"/>
      <c r="ABC44" s="87"/>
      <c r="ABD44" s="87"/>
      <c r="ABE44" s="87"/>
      <c r="ABF44" s="87"/>
      <c r="ABG44" s="87"/>
      <c r="ABH44" s="87"/>
      <c r="ABI44" s="87"/>
      <c r="ABJ44" s="87"/>
      <c r="ABK44" s="87"/>
      <c r="ABL44" s="87"/>
      <c r="ABM44" s="87"/>
      <c r="ABN44" s="87"/>
      <c r="ABO44" s="87"/>
      <c r="ABP44" s="87"/>
      <c r="ABQ44" s="87"/>
      <c r="ABR44" s="87"/>
      <c r="ABS44" s="87"/>
      <c r="ABT44" s="87"/>
      <c r="ABU44" s="87"/>
      <c r="ABV44" s="87"/>
      <c r="ABW44" s="87"/>
      <c r="ABX44" s="87"/>
      <c r="ABY44" s="87"/>
      <c r="ABZ44" s="87"/>
      <c r="ACA44" s="87"/>
      <c r="ACB44" s="87"/>
      <c r="ACC44" s="87"/>
      <c r="ACD44" s="87"/>
      <c r="ACE44" s="87"/>
      <c r="ACF44" s="87"/>
      <c r="ACG44" s="87"/>
      <c r="ACH44" s="87"/>
      <c r="ACI44" s="87"/>
      <c r="ACJ44" s="87"/>
      <c r="ACK44" s="87"/>
      <c r="ACL44" s="87"/>
      <c r="ACM44" s="87"/>
      <c r="ACN44" s="87"/>
      <c r="ACO44" s="87"/>
      <c r="ACP44" s="87"/>
      <c r="ACQ44" s="87"/>
      <c r="ACR44" s="87"/>
      <c r="ACS44" s="87"/>
      <c r="ACT44" s="87"/>
      <c r="ACU44" s="87"/>
      <c r="ACV44" s="87"/>
      <c r="ACW44" s="87"/>
      <c r="ACX44" s="87"/>
      <c r="ACY44" s="87"/>
      <c r="ACZ44" s="87"/>
      <c r="ADA44" s="87"/>
      <c r="ADB44" s="87"/>
      <c r="ADC44" s="87"/>
      <c r="ADD44" s="87"/>
      <c r="ADE44" s="87"/>
      <c r="ADF44" s="87"/>
      <c r="ADG44" s="87"/>
      <c r="ADH44" s="87"/>
      <c r="ADI44" s="87"/>
      <c r="ADJ44" s="87"/>
      <c r="ADK44" s="87"/>
      <c r="ADL44" s="87"/>
      <c r="ADM44" s="87"/>
      <c r="ADN44" s="87"/>
      <c r="ADO44" s="87"/>
      <c r="ADP44" s="87"/>
      <c r="ADQ44" s="87"/>
      <c r="ADR44" s="87"/>
      <c r="ADS44" s="87"/>
      <c r="ADT44" s="87"/>
      <c r="ADU44" s="87"/>
      <c r="ADV44" s="87"/>
      <c r="ADW44" s="87"/>
      <c r="ADX44" s="87"/>
      <c r="ADY44" s="87"/>
      <c r="ADZ44" s="87"/>
      <c r="AEA44" s="87"/>
      <c r="AEB44" s="87"/>
      <c r="AEC44" s="87"/>
      <c r="AED44" s="87"/>
      <c r="AEE44" s="87"/>
      <c r="AEF44" s="87"/>
      <c r="AEG44" s="87"/>
      <c r="AEH44" s="87"/>
      <c r="AEI44" s="87"/>
      <c r="AEJ44" s="87"/>
      <c r="AEK44" s="87"/>
      <c r="AEL44" s="87"/>
      <c r="AEM44" s="87"/>
      <c r="AEN44" s="87"/>
      <c r="AEO44" s="87"/>
      <c r="AEP44" s="87"/>
      <c r="AEQ44" s="87"/>
      <c r="AER44" s="87"/>
      <c r="AES44" s="87"/>
      <c r="AET44" s="87"/>
      <c r="AEU44" s="87"/>
      <c r="AEV44" s="87"/>
      <c r="AEW44" s="87"/>
      <c r="AEX44" s="87"/>
      <c r="AEY44" s="87"/>
      <c r="AEZ44" s="87"/>
      <c r="AFA44" s="87"/>
      <c r="AFB44" s="87"/>
      <c r="AFC44" s="87"/>
      <c r="AFD44" s="87"/>
      <c r="AFE44" s="87"/>
      <c r="AFF44" s="87"/>
      <c r="AFG44" s="87"/>
      <c r="AFH44" s="87"/>
      <c r="AFI44" s="87"/>
      <c r="AFJ44" s="87"/>
      <c r="AFK44" s="87"/>
      <c r="AFL44" s="87"/>
      <c r="AFM44" s="87"/>
      <c r="AFN44" s="87"/>
      <c r="AFO44" s="87"/>
      <c r="AFP44" s="87"/>
      <c r="AFQ44" s="87"/>
      <c r="AFR44" s="87"/>
      <c r="AFS44" s="87"/>
      <c r="AFT44" s="87"/>
      <c r="AFU44" s="87"/>
      <c r="AFV44" s="87"/>
      <c r="AFW44" s="87"/>
      <c r="AFX44" s="87"/>
      <c r="AFY44" s="87"/>
      <c r="AFZ44" s="87"/>
      <c r="AGA44" s="87"/>
      <c r="AGB44" s="87"/>
      <c r="AGC44" s="87"/>
      <c r="AGD44" s="87"/>
      <c r="AGE44" s="87"/>
      <c r="AGF44" s="87"/>
      <c r="AGG44" s="87"/>
      <c r="AGH44" s="87"/>
      <c r="AGI44" s="87"/>
      <c r="AGJ44" s="87"/>
      <c r="AGK44" s="87"/>
      <c r="AGL44" s="87"/>
      <c r="AGM44" s="87"/>
      <c r="AGN44" s="87"/>
      <c r="AGO44" s="87"/>
      <c r="AGP44" s="87"/>
      <c r="AGQ44" s="87"/>
      <c r="AGR44" s="87"/>
      <c r="AGS44" s="87"/>
      <c r="AGT44" s="87"/>
      <c r="AGU44" s="87"/>
      <c r="AGV44" s="87"/>
      <c r="AGW44" s="87"/>
      <c r="AGX44" s="87"/>
      <c r="AGY44" s="87"/>
      <c r="AGZ44" s="87"/>
      <c r="AHA44" s="87"/>
      <c r="AHB44" s="87"/>
      <c r="AHC44" s="87"/>
      <c r="AHD44" s="87"/>
      <c r="AHE44" s="87"/>
      <c r="AHF44" s="87"/>
      <c r="AHG44" s="87"/>
      <c r="AHH44" s="87"/>
      <c r="AHI44" s="87"/>
      <c r="AHJ44" s="87"/>
      <c r="AHK44" s="87"/>
      <c r="AHL44" s="87"/>
      <c r="AHM44" s="87"/>
      <c r="AHN44" s="87"/>
      <c r="AHO44" s="87"/>
      <c r="AHP44" s="87"/>
      <c r="AHQ44" s="87"/>
      <c r="AHR44" s="87"/>
      <c r="AHS44" s="87"/>
      <c r="AHT44" s="87"/>
      <c r="AHU44" s="87"/>
      <c r="AHV44" s="87"/>
      <c r="AHW44" s="87"/>
      <c r="AHX44" s="87"/>
      <c r="AHY44" s="87"/>
      <c r="AHZ44" s="87"/>
      <c r="AIA44" s="87"/>
      <c r="AIB44" s="87"/>
      <c r="AIC44" s="87"/>
      <c r="AID44" s="87"/>
      <c r="AIE44" s="87"/>
      <c r="AIF44" s="87"/>
      <c r="AIG44" s="87"/>
      <c r="AIH44" s="87"/>
      <c r="AII44" s="87"/>
      <c r="AIJ44" s="87"/>
      <c r="AIK44" s="87"/>
      <c r="AIL44" s="87"/>
      <c r="AIM44" s="87"/>
      <c r="AIN44" s="87"/>
      <c r="AIO44" s="87"/>
      <c r="AIP44" s="87"/>
      <c r="AIQ44" s="87"/>
      <c r="AIR44" s="87"/>
      <c r="AIS44" s="87"/>
      <c r="AIT44" s="87"/>
      <c r="AIU44" s="87"/>
      <c r="AIV44" s="87"/>
      <c r="AIW44" s="87"/>
      <c r="AIX44" s="87"/>
      <c r="AIY44" s="87"/>
      <c r="AIZ44" s="87"/>
      <c r="AJA44" s="87"/>
      <c r="AJB44" s="87"/>
      <c r="AJC44" s="87"/>
      <c r="AJD44" s="87"/>
      <c r="AJE44" s="87"/>
      <c r="AJF44" s="87"/>
      <c r="AJG44" s="87"/>
      <c r="AJH44" s="87"/>
      <c r="AJI44" s="87"/>
      <c r="AJJ44" s="87"/>
      <c r="AJK44" s="87"/>
      <c r="AJL44" s="87"/>
      <c r="AJM44" s="87"/>
      <c r="AJN44" s="87"/>
      <c r="AJO44" s="87"/>
      <c r="AJP44" s="87"/>
      <c r="AJQ44" s="87"/>
      <c r="AJR44" s="87"/>
      <c r="AJS44" s="87"/>
      <c r="AJT44" s="87"/>
      <c r="AJU44" s="87"/>
      <c r="AJV44" s="87"/>
      <c r="AJW44" s="87"/>
      <c r="AJX44" s="87"/>
      <c r="AJY44" s="87"/>
      <c r="AJZ44" s="87"/>
      <c r="AKA44" s="87"/>
      <c r="AKB44" s="87"/>
      <c r="AKC44" s="87"/>
      <c r="AKD44" s="87"/>
      <c r="AKE44" s="87"/>
      <c r="AKF44" s="87"/>
      <c r="AKG44" s="87"/>
      <c r="AKH44" s="87"/>
      <c r="AKI44" s="87"/>
      <c r="AKJ44" s="87"/>
      <c r="AKK44" s="87"/>
      <c r="AKL44" s="87"/>
      <c r="AKM44" s="87"/>
      <c r="AKN44" s="87"/>
      <c r="AKO44" s="87"/>
      <c r="AKP44" s="87"/>
      <c r="AKQ44" s="87"/>
      <c r="AKR44" s="87"/>
      <c r="AKS44" s="87"/>
      <c r="AKT44" s="87"/>
      <c r="AKU44" s="87"/>
      <c r="AKV44" s="87"/>
      <c r="AKW44" s="87"/>
      <c r="AKX44" s="87"/>
      <c r="AKY44" s="87"/>
      <c r="AKZ44" s="87"/>
      <c r="ALA44" s="87"/>
      <c r="ALB44" s="87"/>
      <c r="ALC44" s="87"/>
      <c r="ALD44" s="87"/>
      <c r="ALE44" s="87"/>
      <c r="ALF44" s="87"/>
      <c r="ALG44" s="87"/>
      <c r="ALH44" s="87"/>
      <c r="ALI44" s="87"/>
      <c r="ALJ44" s="87"/>
      <c r="ALK44" s="87"/>
      <c r="ALL44" s="87"/>
      <c r="ALM44" s="87"/>
      <c r="ALN44" s="87"/>
      <c r="ALO44" s="87"/>
      <c r="ALP44" s="87"/>
      <c r="ALQ44" s="87"/>
      <c r="ALR44" s="87"/>
      <c r="ALS44" s="87"/>
      <c r="ALT44" s="87"/>
      <c r="ALU44" s="87"/>
      <c r="ALV44" s="87"/>
      <c r="ALW44" s="87"/>
      <c r="ALX44" s="87"/>
      <c r="ALY44" s="87"/>
      <c r="ALZ44" s="87"/>
      <c r="AMA44" s="87"/>
      <c r="AMB44" s="87"/>
      <c r="AMC44" s="87"/>
      <c r="AMD44" s="87"/>
      <c r="AME44" s="87"/>
      <c r="AMF44" s="87"/>
      <c r="AMG44" s="87"/>
      <c r="AMH44" s="87"/>
      <c r="AMI44" s="87"/>
      <c r="AMJ44" s="87"/>
      <c r="AMK44" s="87"/>
      <c r="AML44" s="87"/>
      <c r="AMM44" s="87"/>
      <c r="AMN44" s="87"/>
      <c r="AMO44" s="87"/>
      <c r="AMP44" s="87"/>
      <c r="AMQ44" s="87"/>
      <c r="AMR44" s="87"/>
      <c r="AMS44" s="87"/>
      <c r="AMT44" s="87"/>
      <c r="AMU44" s="87"/>
      <c r="AMV44" s="87"/>
      <c r="AMW44" s="87"/>
      <c r="AMX44" s="87"/>
      <c r="AMY44" s="87"/>
      <c r="AMZ44" s="87"/>
      <c r="ANA44" s="87"/>
      <c r="ANB44" s="87"/>
      <c r="ANC44" s="87"/>
      <c r="AND44" s="87"/>
      <c r="ANE44" s="87"/>
      <c r="ANF44" s="87"/>
      <c r="ANG44" s="87"/>
      <c r="ANH44" s="87"/>
      <c r="ANI44" s="87"/>
      <c r="ANJ44" s="87"/>
      <c r="ANK44" s="87"/>
      <c r="ANL44" s="87"/>
      <c r="ANM44" s="87"/>
      <c r="ANN44" s="87"/>
      <c r="ANO44" s="87"/>
    </row>
    <row r="45" spans="1:1055" s="85" customFormat="1" ht="18.75" customHeight="1" x14ac:dyDescent="0.25">
      <c r="A45" s="135" t="s">
        <v>6</v>
      </c>
      <c r="B45" s="135"/>
      <c r="C45" s="89"/>
      <c r="D45" s="89"/>
      <c r="E45" s="89"/>
      <c r="F45" s="89"/>
      <c r="G45" s="90"/>
      <c r="H45" s="91">
        <f>H46+H47</f>
        <v>936.2</v>
      </c>
      <c r="I45" s="118">
        <f>I46+I47</f>
        <v>524.5</v>
      </c>
      <c r="J45" s="118">
        <f>J46+J47</f>
        <v>496.3</v>
      </c>
      <c r="K45" s="111">
        <f>K46+K47</f>
        <v>37</v>
      </c>
      <c r="L45" s="55">
        <f>L46+L47</f>
        <v>663472.91</v>
      </c>
      <c r="M45" s="55">
        <f ca="1">SUM(M39:M49)</f>
        <v>0</v>
      </c>
      <c r="N45" s="55">
        <f ca="1">SUM(N39:N49)</f>
        <v>0</v>
      </c>
      <c r="O45" s="55">
        <f>O46+O47</f>
        <v>663472.91</v>
      </c>
      <c r="P45" s="55">
        <f ca="1">SUM(P39:P49)</f>
        <v>0</v>
      </c>
      <c r="Q45" s="55">
        <f ca="1">SUM(Q39:Q49)</f>
        <v>0</v>
      </c>
      <c r="R45" s="84"/>
      <c r="S45" s="84"/>
    </row>
    <row r="46" spans="1:1055" s="95" customFormat="1" ht="15.75" customHeight="1" x14ac:dyDescent="0.25">
      <c r="A46" s="49">
        <v>1</v>
      </c>
      <c r="B46" s="93" t="str">
        <f>'часть 2'!B36</f>
        <v>г. Торжок, ул. Луначарского, д.14</v>
      </c>
      <c r="C46" s="127">
        <v>1917</v>
      </c>
      <c r="D46" s="49" t="s">
        <v>53</v>
      </c>
      <c r="E46" s="49" t="s">
        <v>54</v>
      </c>
      <c r="F46" s="49">
        <v>2</v>
      </c>
      <c r="G46" s="49">
        <v>2</v>
      </c>
      <c r="H46" s="120">
        <v>552.5</v>
      </c>
      <c r="I46" s="129">
        <v>289.2</v>
      </c>
      <c r="J46" s="129">
        <f>I46-28.2</f>
        <v>261</v>
      </c>
      <c r="K46" s="112">
        <v>24</v>
      </c>
      <c r="L46" s="58">
        <f t="shared" ref="L46" si="8">M46+N46+O46+P46+Q46</f>
        <v>603654.91</v>
      </c>
      <c r="M46" s="102">
        <v>0</v>
      </c>
      <c r="N46" s="56">
        <v>0</v>
      </c>
      <c r="O46" s="58">
        <f>'часть 2'!C36</f>
        <v>603654.91</v>
      </c>
      <c r="P46" s="102">
        <v>0</v>
      </c>
      <c r="Q46" s="56">
        <v>0</v>
      </c>
      <c r="R46" s="83">
        <v>45291</v>
      </c>
      <c r="S46" s="83">
        <v>45291</v>
      </c>
      <c r="T46" s="87"/>
      <c r="U46" s="87"/>
      <c r="V46" s="87"/>
      <c r="W46" s="87"/>
      <c r="X46" s="87"/>
      <c r="Y46" s="87"/>
      <c r="Z46" s="87"/>
      <c r="AA46" s="87"/>
      <c r="AB46" s="87"/>
      <c r="AC46" s="87"/>
      <c r="AD46" s="87"/>
      <c r="AE46" s="87"/>
      <c r="AF46" s="87"/>
      <c r="AG46" s="87"/>
      <c r="AH46" s="87"/>
      <c r="AI46" s="87"/>
      <c r="AJ46" s="87"/>
      <c r="AK46" s="87"/>
      <c r="AL46" s="87"/>
      <c r="AM46" s="87"/>
      <c r="AN46" s="87"/>
      <c r="AO46" s="87"/>
      <c r="AP46" s="87"/>
      <c r="AQ46" s="87"/>
      <c r="AR46" s="87"/>
      <c r="AS46" s="87"/>
      <c r="AT46" s="87"/>
      <c r="AU46" s="87"/>
      <c r="AV46" s="87"/>
      <c r="AW46" s="87"/>
      <c r="AX46" s="87"/>
      <c r="AY46" s="87"/>
      <c r="AZ46" s="87"/>
      <c r="BA46" s="87"/>
      <c r="BB46" s="87"/>
      <c r="BC46" s="87"/>
      <c r="BD46" s="87"/>
      <c r="BE46" s="87"/>
      <c r="BF46" s="87"/>
      <c r="BG46" s="87"/>
      <c r="BH46" s="87"/>
      <c r="BI46" s="87"/>
      <c r="BJ46" s="87"/>
      <c r="BK46" s="87"/>
      <c r="BL46" s="87"/>
      <c r="BM46" s="87"/>
      <c r="BN46" s="87"/>
      <c r="BO46" s="87"/>
      <c r="BP46" s="87"/>
      <c r="BQ46" s="87"/>
      <c r="BR46" s="87"/>
      <c r="BS46" s="87"/>
      <c r="BT46" s="87"/>
      <c r="BU46" s="87"/>
      <c r="BV46" s="87"/>
      <c r="BW46" s="87"/>
      <c r="BX46" s="87"/>
      <c r="BY46" s="87"/>
      <c r="BZ46" s="87"/>
      <c r="CA46" s="87"/>
      <c r="CB46" s="87"/>
      <c r="CC46" s="87"/>
      <c r="CD46" s="87"/>
      <c r="CE46" s="87"/>
      <c r="CF46" s="87"/>
      <c r="CG46" s="87"/>
      <c r="CH46" s="87"/>
      <c r="CI46" s="87"/>
      <c r="CJ46" s="87"/>
      <c r="CK46" s="87"/>
      <c r="CL46" s="87"/>
      <c r="CM46" s="87"/>
      <c r="CN46" s="87"/>
      <c r="CO46" s="87"/>
      <c r="CP46" s="87"/>
      <c r="CQ46" s="87"/>
      <c r="CR46" s="87"/>
      <c r="CS46" s="87"/>
      <c r="CT46" s="87"/>
      <c r="CU46" s="87"/>
      <c r="CV46" s="87"/>
      <c r="CW46" s="87"/>
      <c r="CX46" s="87"/>
      <c r="CY46" s="87"/>
      <c r="CZ46" s="87"/>
      <c r="DA46" s="87"/>
      <c r="DB46" s="87"/>
      <c r="DC46" s="87"/>
      <c r="DD46" s="87"/>
      <c r="DE46" s="87"/>
      <c r="DF46" s="87"/>
      <c r="DG46" s="87"/>
      <c r="DH46" s="87"/>
      <c r="DI46" s="87"/>
      <c r="DJ46" s="87"/>
      <c r="DK46" s="87"/>
      <c r="DL46" s="87"/>
      <c r="DM46" s="87"/>
      <c r="DN46" s="87"/>
      <c r="DO46" s="87"/>
      <c r="DP46" s="87"/>
      <c r="DQ46" s="87"/>
      <c r="DR46" s="87"/>
      <c r="DS46" s="87"/>
      <c r="DT46" s="87"/>
      <c r="DU46" s="87"/>
      <c r="DV46" s="87"/>
      <c r="DW46" s="87"/>
      <c r="DX46" s="87"/>
      <c r="DY46" s="87"/>
      <c r="DZ46" s="87"/>
      <c r="EA46" s="87"/>
      <c r="EB46" s="87"/>
      <c r="EC46" s="87"/>
      <c r="ED46" s="87"/>
      <c r="EE46" s="87"/>
      <c r="EF46" s="87"/>
      <c r="EG46" s="87"/>
      <c r="EH46" s="87"/>
      <c r="EI46" s="87"/>
      <c r="EJ46" s="87"/>
      <c r="EK46" s="87"/>
      <c r="EL46" s="87"/>
      <c r="EM46" s="87"/>
      <c r="EN46" s="87"/>
      <c r="EO46" s="87"/>
      <c r="EP46" s="87"/>
      <c r="EQ46" s="87"/>
      <c r="ER46" s="87"/>
      <c r="ES46" s="87"/>
      <c r="ET46" s="87"/>
      <c r="EU46" s="87"/>
      <c r="EV46" s="87"/>
      <c r="EW46" s="87"/>
      <c r="EX46" s="87"/>
      <c r="EY46" s="87"/>
      <c r="EZ46" s="87"/>
      <c r="FA46" s="87"/>
      <c r="FB46" s="87"/>
      <c r="FC46" s="87"/>
      <c r="FD46" s="87"/>
      <c r="FE46" s="87"/>
      <c r="FF46" s="87"/>
      <c r="FG46" s="87"/>
      <c r="FH46" s="87"/>
      <c r="FI46" s="87"/>
      <c r="FJ46" s="87"/>
      <c r="FK46" s="87"/>
      <c r="FL46" s="87"/>
      <c r="FM46" s="87"/>
      <c r="FN46" s="87"/>
      <c r="FO46" s="87"/>
      <c r="FP46" s="87"/>
      <c r="FQ46" s="87"/>
      <c r="FR46" s="87"/>
      <c r="FS46" s="87"/>
      <c r="FT46" s="87"/>
      <c r="FU46" s="87"/>
      <c r="FV46" s="87"/>
      <c r="FW46" s="87"/>
      <c r="FX46" s="87"/>
      <c r="FY46" s="87"/>
      <c r="FZ46" s="87"/>
      <c r="GA46" s="87"/>
      <c r="GB46" s="87"/>
      <c r="GC46" s="87"/>
      <c r="GD46" s="87"/>
      <c r="GE46" s="87"/>
      <c r="GF46" s="87"/>
      <c r="GG46" s="87"/>
      <c r="GH46" s="87"/>
      <c r="GI46" s="87"/>
      <c r="GJ46" s="87"/>
      <c r="GK46" s="87"/>
      <c r="GL46" s="87"/>
      <c r="GM46" s="87"/>
      <c r="GN46" s="87"/>
      <c r="GO46" s="87"/>
      <c r="GP46" s="87"/>
      <c r="GQ46" s="87"/>
      <c r="GR46" s="87"/>
      <c r="GS46" s="87"/>
      <c r="GT46" s="87"/>
      <c r="GU46" s="87"/>
      <c r="GV46" s="87"/>
      <c r="GW46" s="87"/>
      <c r="GX46" s="87"/>
      <c r="GY46" s="87"/>
      <c r="GZ46" s="87"/>
      <c r="HA46" s="87"/>
      <c r="HB46" s="87"/>
      <c r="HC46" s="87"/>
      <c r="HD46" s="87"/>
      <c r="HE46" s="87"/>
      <c r="HF46" s="87"/>
      <c r="HG46" s="87"/>
      <c r="HH46" s="87"/>
      <c r="HI46" s="87"/>
      <c r="HJ46" s="87"/>
      <c r="HK46" s="87"/>
      <c r="HL46" s="87"/>
      <c r="HM46" s="87"/>
      <c r="HN46" s="87"/>
      <c r="HO46" s="87"/>
      <c r="HP46" s="87"/>
      <c r="HQ46" s="87"/>
      <c r="HR46" s="87"/>
      <c r="HS46" s="87"/>
      <c r="HT46" s="87"/>
      <c r="HU46" s="87"/>
      <c r="HV46" s="87"/>
      <c r="HW46" s="87"/>
      <c r="HX46" s="87"/>
      <c r="HY46" s="87"/>
      <c r="HZ46" s="87"/>
      <c r="IA46" s="87"/>
      <c r="IB46" s="87"/>
      <c r="IC46" s="87"/>
      <c r="ID46" s="87"/>
      <c r="IE46" s="87"/>
      <c r="IF46" s="87"/>
      <c r="IG46" s="87"/>
      <c r="IH46" s="87"/>
      <c r="II46" s="87"/>
      <c r="IJ46" s="87"/>
      <c r="IK46" s="87"/>
      <c r="IL46" s="87"/>
      <c r="IM46" s="87"/>
      <c r="IN46" s="87"/>
      <c r="IO46" s="87"/>
      <c r="IP46" s="87"/>
      <c r="IQ46" s="87"/>
      <c r="IR46" s="87"/>
      <c r="IS46" s="87"/>
      <c r="IT46" s="87"/>
      <c r="IU46" s="87"/>
      <c r="IV46" s="87"/>
      <c r="IW46" s="87"/>
      <c r="IX46" s="87"/>
      <c r="IY46" s="87"/>
      <c r="IZ46" s="87"/>
      <c r="JA46" s="87"/>
      <c r="JB46" s="87"/>
      <c r="JC46" s="87"/>
      <c r="JD46" s="87"/>
      <c r="JE46" s="87"/>
      <c r="JF46" s="87"/>
      <c r="JG46" s="87"/>
      <c r="JH46" s="87"/>
      <c r="JI46" s="87"/>
      <c r="JJ46" s="87"/>
      <c r="JK46" s="87"/>
      <c r="JL46" s="87"/>
      <c r="JM46" s="87"/>
      <c r="JN46" s="87"/>
      <c r="JO46" s="87"/>
      <c r="JP46" s="87"/>
      <c r="JQ46" s="87"/>
      <c r="JR46" s="87"/>
      <c r="JS46" s="87"/>
      <c r="JT46" s="87"/>
      <c r="JU46" s="87"/>
      <c r="JV46" s="87"/>
      <c r="JW46" s="87"/>
      <c r="JX46" s="87"/>
      <c r="JY46" s="87"/>
      <c r="JZ46" s="87"/>
      <c r="KA46" s="87"/>
      <c r="KB46" s="87"/>
      <c r="KC46" s="87"/>
      <c r="KD46" s="87"/>
      <c r="KE46" s="87"/>
      <c r="KF46" s="87"/>
      <c r="KG46" s="87"/>
      <c r="KH46" s="87"/>
      <c r="KI46" s="87"/>
      <c r="KJ46" s="87"/>
      <c r="KK46" s="87"/>
      <c r="KL46" s="87"/>
      <c r="KM46" s="87"/>
      <c r="KN46" s="87"/>
      <c r="KO46" s="87"/>
      <c r="KP46" s="87"/>
      <c r="KQ46" s="87"/>
      <c r="KR46" s="87"/>
      <c r="KS46" s="87"/>
      <c r="KT46" s="87"/>
      <c r="KU46" s="87"/>
      <c r="KV46" s="87"/>
      <c r="KW46" s="87"/>
      <c r="KX46" s="87"/>
      <c r="KY46" s="87"/>
      <c r="KZ46" s="87"/>
      <c r="LA46" s="87"/>
      <c r="LB46" s="87"/>
      <c r="LC46" s="87"/>
      <c r="LD46" s="87"/>
      <c r="LE46" s="87"/>
      <c r="LF46" s="87"/>
      <c r="LG46" s="87"/>
      <c r="LH46" s="87"/>
      <c r="LI46" s="87"/>
      <c r="LJ46" s="87"/>
      <c r="LK46" s="87"/>
      <c r="LL46" s="87"/>
      <c r="LM46" s="87"/>
      <c r="LN46" s="87"/>
      <c r="LO46" s="87"/>
      <c r="LP46" s="87"/>
      <c r="LQ46" s="87"/>
      <c r="LR46" s="87"/>
      <c r="LS46" s="87"/>
      <c r="LT46" s="87"/>
      <c r="LU46" s="87"/>
      <c r="LV46" s="87"/>
      <c r="LW46" s="87"/>
      <c r="LX46" s="87"/>
      <c r="LY46" s="87"/>
      <c r="LZ46" s="87"/>
      <c r="MA46" s="87"/>
      <c r="MB46" s="87"/>
      <c r="MC46" s="87"/>
      <c r="MD46" s="87"/>
      <c r="ME46" s="87"/>
      <c r="MF46" s="87"/>
      <c r="MG46" s="87"/>
      <c r="MH46" s="87"/>
      <c r="MI46" s="87"/>
      <c r="MJ46" s="87"/>
      <c r="MK46" s="87"/>
      <c r="ML46" s="87"/>
      <c r="MM46" s="87"/>
      <c r="MN46" s="87"/>
      <c r="MO46" s="87"/>
      <c r="MP46" s="87"/>
      <c r="MQ46" s="87"/>
      <c r="MR46" s="87"/>
      <c r="MS46" s="87"/>
      <c r="MT46" s="87"/>
      <c r="MU46" s="87"/>
      <c r="MV46" s="87"/>
      <c r="MW46" s="87"/>
      <c r="MX46" s="87"/>
      <c r="MY46" s="87"/>
      <c r="MZ46" s="87"/>
      <c r="NA46" s="87"/>
      <c r="NB46" s="87"/>
      <c r="NC46" s="87"/>
      <c r="ND46" s="87"/>
      <c r="NE46" s="87"/>
      <c r="NF46" s="87"/>
      <c r="NG46" s="87"/>
      <c r="NH46" s="87"/>
      <c r="NI46" s="87"/>
      <c r="NJ46" s="87"/>
      <c r="NK46" s="87"/>
      <c r="NL46" s="87"/>
      <c r="NM46" s="87"/>
      <c r="NN46" s="87"/>
      <c r="NO46" s="87"/>
      <c r="NP46" s="87"/>
      <c r="NQ46" s="87"/>
      <c r="NR46" s="87"/>
      <c r="NS46" s="87"/>
      <c r="NT46" s="87"/>
      <c r="NU46" s="87"/>
      <c r="NV46" s="87"/>
      <c r="NW46" s="87"/>
      <c r="NX46" s="87"/>
      <c r="NY46" s="87"/>
      <c r="NZ46" s="87"/>
      <c r="OA46" s="87"/>
      <c r="OB46" s="87"/>
      <c r="OC46" s="87"/>
      <c r="OD46" s="87"/>
      <c r="OE46" s="87"/>
      <c r="OF46" s="87"/>
      <c r="OG46" s="87"/>
      <c r="OH46" s="87"/>
      <c r="OI46" s="87"/>
      <c r="OJ46" s="87"/>
      <c r="OK46" s="87"/>
      <c r="OL46" s="87"/>
      <c r="OM46" s="87"/>
      <c r="ON46" s="87"/>
      <c r="OO46" s="87"/>
      <c r="OP46" s="87"/>
      <c r="OQ46" s="87"/>
      <c r="OR46" s="87"/>
      <c r="OS46" s="87"/>
      <c r="OT46" s="87"/>
      <c r="OU46" s="87"/>
      <c r="OV46" s="87"/>
      <c r="OW46" s="87"/>
      <c r="OX46" s="87"/>
      <c r="OY46" s="87"/>
      <c r="OZ46" s="87"/>
      <c r="PA46" s="87"/>
      <c r="PB46" s="87"/>
      <c r="PC46" s="87"/>
      <c r="PD46" s="87"/>
      <c r="PE46" s="87"/>
      <c r="PF46" s="87"/>
      <c r="PG46" s="87"/>
      <c r="PH46" s="87"/>
      <c r="PI46" s="87"/>
      <c r="PJ46" s="87"/>
      <c r="PK46" s="87"/>
      <c r="PL46" s="87"/>
      <c r="PM46" s="87"/>
      <c r="PN46" s="87"/>
      <c r="PO46" s="87"/>
      <c r="PP46" s="87"/>
      <c r="PQ46" s="87"/>
      <c r="PR46" s="87"/>
      <c r="PS46" s="87"/>
      <c r="PT46" s="87"/>
      <c r="PU46" s="87"/>
      <c r="PV46" s="87"/>
      <c r="PW46" s="87"/>
      <c r="PX46" s="87"/>
      <c r="PY46" s="87"/>
      <c r="PZ46" s="87"/>
      <c r="QA46" s="87"/>
      <c r="QB46" s="87"/>
      <c r="QC46" s="87"/>
      <c r="QD46" s="87"/>
      <c r="QE46" s="87"/>
      <c r="QF46" s="87"/>
      <c r="QG46" s="87"/>
      <c r="QH46" s="87"/>
      <c r="QI46" s="87"/>
      <c r="QJ46" s="87"/>
      <c r="QK46" s="87"/>
      <c r="QL46" s="87"/>
      <c r="QM46" s="87"/>
      <c r="QN46" s="87"/>
      <c r="QO46" s="87"/>
      <c r="QP46" s="87"/>
      <c r="QQ46" s="87"/>
      <c r="QR46" s="87"/>
      <c r="QS46" s="87"/>
      <c r="QT46" s="87"/>
      <c r="QU46" s="87"/>
      <c r="QV46" s="87"/>
      <c r="QW46" s="87"/>
      <c r="QX46" s="87"/>
      <c r="QY46" s="87"/>
      <c r="QZ46" s="87"/>
      <c r="RA46" s="87"/>
      <c r="RB46" s="87"/>
      <c r="RC46" s="87"/>
      <c r="RD46" s="87"/>
      <c r="RE46" s="87"/>
      <c r="RF46" s="87"/>
      <c r="RG46" s="87"/>
      <c r="RH46" s="87"/>
      <c r="RI46" s="87"/>
      <c r="RJ46" s="87"/>
      <c r="RK46" s="87"/>
      <c r="RL46" s="87"/>
      <c r="RM46" s="87"/>
      <c r="RN46" s="87"/>
      <c r="RO46" s="87"/>
      <c r="RP46" s="87"/>
      <c r="RQ46" s="87"/>
      <c r="RR46" s="87"/>
      <c r="RS46" s="87"/>
      <c r="RT46" s="87"/>
      <c r="RU46" s="87"/>
      <c r="RV46" s="87"/>
      <c r="RW46" s="87"/>
      <c r="RX46" s="87"/>
      <c r="RY46" s="87"/>
      <c r="RZ46" s="87"/>
      <c r="SA46" s="87"/>
      <c r="SB46" s="87"/>
      <c r="SC46" s="87"/>
      <c r="SD46" s="87"/>
      <c r="SE46" s="87"/>
      <c r="SF46" s="87"/>
      <c r="SG46" s="87"/>
      <c r="SH46" s="87"/>
      <c r="SI46" s="87"/>
      <c r="SJ46" s="87"/>
      <c r="SK46" s="87"/>
      <c r="SL46" s="87"/>
      <c r="SM46" s="87"/>
      <c r="SN46" s="87"/>
      <c r="SO46" s="87"/>
      <c r="SP46" s="87"/>
      <c r="SQ46" s="87"/>
      <c r="SR46" s="87"/>
      <c r="SS46" s="87"/>
      <c r="ST46" s="87"/>
      <c r="SU46" s="87"/>
      <c r="SV46" s="87"/>
      <c r="SW46" s="87"/>
      <c r="SX46" s="87"/>
      <c r="SY46" s="87"/>
      <c r="SZ46" s="87"/>
      <c r="TA46" s="87"/>
      <c r="TB46" s="87"/>
      <c r="TC46" s="87"/>
      <c r="TD46" s="87"/>
      <c r="TE46" s="87"/>
      <c r="TF46" s="87"/>
      <c r="TG46" s="87"/>
      <c r="TH46" s="87"/>
      <c r="TI46" s="87"/>
      <c r="TJ46" s="87"/>
      <c r="TK46" s="87"/>
      <c r="TL46" s="87"/>
      <c r="TM46" s="87"/>
      <c r="TN46" s="87"/>
      <c r="TO46" s="87"/>
      <c r="TP46" s="87"/>
      <c r="TQ46" s="87"/>
      <c r="TR46" s="87"/>
      <c r="TS46" s="87"/>
      <c r="TT46" s="87"/>
      <c r="TU46" s="87"/>
      <c r="TV46" s="87"/>
      <c r="TW46" s="87"/>
      <c r="TX46" s="87"/>
      <c r="TY46" s="87"/>
      <c r="TZ46" s="87"/>
      <c r="UA46" s="87"/>
      <c r="UB46" s="87"/>
      <c r="UC46" s="87"/>
      <c r="UD46" s="87"/>
      <c r="UE46" s="87"/>
      <c r="UF46" s="87"/>
      <c r="UG46" s="87"/>
      <c r="UH46" s="87"/>
      <c r="UI46" s="87"/>
      <c r="UJ46" s="87"/>
      <c r="UK46" s="87"/>
      <c r="UL46" s="87"/>
      <c r="UM46" s="87"/>
      <c r="UN46" s="87"/>
      <c r="UO46" s="87"/>
      <c r="UP46" s="87"/>
      <c r="UQ46" s="87"/>
      <c r="UR46" s="87"/>
      <c r="US46" s="87"/>
      <c r="UT46" s="87"/>
      <c r="UU46" s="87"/>
      <c r="UV46" s="87"/>
      <c r="UW46" s="87"/>
      <c r="UX46" s="87"/>
      <c r="UY46" s="87"/>
      <c r="UZ46" s="87"/>
      <c r="VA46" s="87"/>
      <c r="VB46" s="87"/>
      <c r="VC46" s="87"/>
      <c r="VD46" s="87"/>
      <c r="VE46" s="87"/>
      <c r="VF46" s="87"/>
      <c r="VG46" s="87"/>
      <c r="VH46" s="87"/>
      <c r="VI46" s="87"/>
      <c r="VJ46" s="87"/>
      <c r="VK46" s="87"/>
      <c r="VL46" s="87"/>
      <c r="VM46" s="87"/>
      <c r="VN46" s="87"/>
      <c r="VO46" s="87"/>
      <c r="VP46" s="87"/>
      <c r="VQ46" s="87"/>
      <c r="VR46" s="87"/>
      <c r="VS46" s="87"/>
      <c r="VT46" s="87"/>
      <c r="VU46" s="87"/>
      <c r="VV46" s="87"/>
      <c r="VW46" s="87"/>
      <c r="VX46" s="87"/>
      <c r="VY46" s="87"/>
      <c r="VZ46" s="87"/>
      <c r="WA46" s="87"/>
      <c r="WB46" s="87"/>
      <c r="WC46" s="87"/>
      <c r="WD46" s="87"/>
      <c r="WE46" s="87"/>
      <c r="WF46" s="87"/>
      <c r="WG46" s="87"/>
      <c r="WH46" s="87"/>
      <c r="WI46" s="87"/>
      <c r="WJ46" s="87"/>
      <c r="WK46" s="87"/>
      <c r="WL46" s="87"/>
      <c r="WM46" s="87"/>
      <c r="WN46" s="87"/>
      <c r="WO46" s="87"/>
      <c r="WP46" s="87"/>
      <c r="WQ46" s="87"/>
      <c r="WR46" s="87"/>
      <c r="WS46" s="87"/>
      <c r="WT46" s="87"/>
      <c r="WU46" s="87"/>
      <c r="WV46" s="87"/>
      <c r="WW46" s="87"/>
      <c r="WX46" s="87"/>
      <c r="WY46" s="87"/>
      <c r="WZ46" s="87"/>
      <c r="XA46" s="87"/>
      <c r="XB46" s="87"/>
      <c r="XC46" s="87"/>
      <c r="XD46" s="87"/>
      <c r="XE46" s="87"/>
      <c r="XF46" s="87"/>
      <c r="XG46" s="87"/>
      <c r="XH46" s="87"/>
      <c r="XI46" s="87"/>
      <c r="XJ46" s="87"/>
      <c r="XK46" s="87"/>
      <c r="XL46" s="87"/>
      <c r="XM46" s="87"/>
      <c r="XN46" s="87"/>
      <c r="XO46" s="87"/>
      <c r="XP46" s="87"/>
      <c r="XQ46" s="87"/>
      <c r="XR46" s="87"/>
      <c r="XS46" s="87"/>
      <c r="XT46" s="87"/>
      <c r="XU46" s="87"/>
      <c r="XV46" s="87"/>
      <c r="XW46" s="87"/>
      <c r="XX46" s="87"/>
      <c r="XY46" s="87"/>
      <c r="XZ46" s="87"/>
      <c r="YA46" s="87"/>
      <c r="YB46" s="87"/>
      <c r="YC46" s="87"/>
      <c r="YD46" s="87"/>
      <c r="YE46" s="87"/>
      <c r="YF46" s="87"/>
      <c r="YG46" s="87"/>
      <c r="YH46" s="87"/>
      <c r="YI46" s="87"/>
      <c r="YJ46" s="87"/>
      <c r="YK46" s="87"/>
      <c r="YL46" s="87"/>
      <c r="YM46" s="87"/>
      <c r="YN46" s="87"/>
      <c r="YO46" s="87"/>
      <c r="YP46" s="87"/>
      <c r="YQ46" s="87"/>
      <c r="YR46" s="87"/>
      <c r="YS46" s="87"/>
      <c r="YT46" s="87"/>
      <c r="YU46" s="87"/>
      <c r="YV46" s="87"/>
      <c r="YW46" s="87"/>
      <c r="YX46" s="87"/>
      <c r="YY46" s="87"/>
      <c r="YZ46" s="87"/>
      <c r="ZA46" s="87"/>
      <c r="ZB46" s="87"/>
      <c r="ZC46" s="87"/>
      <c r="ZD46" s="87"/>
      <c r="ZE46" s="87"/>
      <c r="ZF46" s="87"/>
      <c r="ZG46" s="87"/>
      <c r="ZH46" s="87"/>
      <c r="ZI46" s="87"/>
      <c r="ZJ46" s="87"/>
      <c r="ZK46" s="87"/>
      <c r="ZL46" s="87"/>
      <c r="ZM46" s="87"/>
      <c r="ZN46" s="87"/>
      <c r="ZO46" s="87"/>
      <c r="ZP46" s="87"/>
      <c r="ZQ46" s="87"/>
      <c r="ZR46" s="87"/>
      <c r="ZS46" s="87"/>
      <c r="ZT46" s="87"/>
      <c r="ZU46" s="87"/>
      <c r="ZV46" s="87"/>
      <c r="ZW46" s="87"/>
      <c r="ZX46" s="87"/>
      <c r="ZY46" s="87"/>
      <c r="ZZ46" s="87"/>
      <c r="AAA46" s="87"/>
      <c r="AAB46" s="87"/>
      <c r="AAC46" s="87"/>
      <c r="AAD46" s="87"/>
      <c r="AAE46" s="87"/>
      <c r="AAF46" s="87"/>
      <c r="AAG46" s="87"/>
      <c r="AAH46" s="87"/>
      <c r="AAI46" s="87"/>
      <c r="AAJ46" s="87"/>
      <c r="AAK46" s="87"/>
      <c r="AAL46" s="87"/>
      <c r="AAM46" s="87"/>
      <c r="AAN46" s="87"/>
      <c r="AAO46" s="87"/>
      <c r="AAP46" s="87"/>
      <c r="AAQ46" s="87"/>
      <c r="AAR46" s="87"/>
      <c r="AAS46" s="87"/>
      <c r="AAT46" s="87"/>
      <c r="AAU46" s="87"/>
      <c r="AAV46" s="87"/>
      <c r="AAW46" s="87"/>
      <c r="AAX46" s="87"/>
      <c r="AAY46" s="87"/>
      <c r="AAZ46" s="87"/>
      <c r="ABA46" s="87"/>
      <c r="ABB46" s="87"/>
      <c r="ABC46" s="87"/>
      <c r="ABD46" s="87"/>
      <c r="ABE46" s="87"/>
      <c r="ABF46" s="87"/>
      <c r="ABG46" s="87"/>
      <c r="ABH46" s="87"/>
      <c r="ABI46" s="87"/>
      <c r="ABJ46" s="87"/>
      <c r="ABK46" s="87"/>
      <c r="ABL46" s="87"/>
      <c r="ABM46" s="87"/>
      <c r="ABN46" s="87"/>
      <c r="ABO46" s="87"/>
      <c r="ABP46" s="87"/>
      <c r="ABQ46" s="87"/>
      <c r="ABR46" s="87"/>
      <c r="ABS46" s="87"/>
      <c r="ABT46" s="87"/>
      <c r="ABU46" s="87"/>
      <c r="ABV46" s="87"/>
      <c r="ABW46" s="87"/>
      <c r="ABX46" s="87"/>
      <c r="ABY46" s="87"/>
      <c r="ABZ46" s="87"/>
      <c r="ACA46" s="87"/>
      <c r="ACB46" s="87"/>
      <c r="ACC46" s="87"/>
      <c r="ACD46" s="87"/>
      <c r="ACE46" s="87"/>
      <c r="ACF46" s="87"/>
      <c r="ACG46" s="87"/>
      <c r="ACH46" s="87"/>
      <c r="ACI46" s="87"/>
      <c r="ACJ46" s="87"/>
      <c r="ACK46" s="87"/>
      <c r="ACL46" s="87"/>
      <c r="ACM46" s="87"/>
      <c r="ACN46" s="87"/>
      <c r="ACO46" s="87"/>
      <c r="ACP46" s="87"/>
      <c r="ACQ46" s="87"/>
      <c r="ACR46" s="87"/>
      <c r="ACS46" s="87"/>
      <c r="ACT46" s="87"/>
      <c r="ACU46" s="87"/>
      <c r="ACV46" s="87"/>
      <c r="ACW46" s="87"/>
      <c r="ACX46" s="87"/>
      <c r="ACY46" s="87"/>
      <c r="ACZ46" s="87"/>
      <c r="ADA46" s="87"/>
      <c r="ADB46" s="87"/>
      <c r="ADC46" s="87"/>
      <c r="ADD46" s="87"/>
      <c r="ADE46" s="87"/>
      <c r="ADF46" s="87"/>
      <c r="ADG46" s="87"/>
      <c r="ADH46" s="87"/>
      <c r="ADI46" s="87"/>
      <c r="ADJ46" s="87"/>
      <c r="ADK46" s="87"/>
      <c r="ADL46" s="87"/>
      <c r="ADM46" s="87"/>
      <c r="ADN46" s="87"/>
      <c r="ADO46" s="87"/>
      <c r="ADP46" s="87"/>
      <c r="ADQ46" s="87"/>
      <c r="ADR46" s="87"/>
      <c r="ADS46" s="87"/>
      <c r="ADT46" s="87"/>
      <c r="ADU46" s="87"/>
      <c r="ADV46" s="87"/>
      <c r="ADW46" s="87"/>
      <c r="ADX46" s="87"/>
      <c r="ADY46" s="87"/>
      <c r="ADZ46" s="87"/>
      <c r="AEA46" s="87"/>
      <c r="AEB46" s="87"/>
      <c r="AEC46" s="87"/>
      <c r="AED46" s="87"/>
      <c r="AEE46" s="87"/>
      <c r="AEF46" s="87"/>
      <c r="AEG46" s="87"/>
      <c r="AEH46" s="87"/>
      <c r="AEI46" s="87"/>
      <c r="AEJ46" s="87"/>
      <c r="AEK46" s="87"/>
      <c r="AEL46" s="87"/>
      <c r="AEM46" s="87"/>
      <c r="AEN46" s="87"/>
      <c r="AEO46" s="87"/>
      <c r="AEP46" s="87"/>
      <c r="AEQ46" s="87"/>
      <c r="AER46" s="87"/>
      <c r="AES46" s="87"/>
      <c r="AET46" s="87"/>
      <c r="AEU46" s="87"/>
      <c r="AEV46" s="87"/>
      <c r="AEW46" s="87"/>
      <c r="AEX46" s="87"/>
      <c r="AEY46" s="87"/>
      <c r="AEZ46" s="87"/>
      <c r="AFA46" s="87"/>
      <c r="AFB46" s="87"/>
      <c r="AFC46" s="87"/>
      <c r="AFD46" s="87"/>
      <c r="AFE46" s="87"/>
      <c r="AFF46" s="87"/>
      <c r="AFG46" s="87"/>
      <c r="AFH46" s="87"/>
      <c r="AFI46" s="87"/>
      <c r="AFJ46" s="87"/>
      <c r="AFK46" s="87"/>
      <c r="AFL46" s="87"/>
      <c r="AFM46" s="87"/>
      <c r="AFN46" s="87"/>
      <c r="AFO46" s="87"/>
      <c r="AFP46" s="87"/>
      <c r="AFQ46" s="87"/>
      <c r="AFR46" s="87"/>
      <c r="AFS46" s="87"/>
      <c r="AFT46" s="87"/>
      <c r="AFU46" s="87"/>
      <c r="AFV46" s="87"/>
      <c r="AFW46" s="87"/>
      <c r="AFX46" s="87"/>
      <c r="AFY46" s="87"/>
      <c r="AFZ46" s="87"/>
      <c r="AGA46" s="87"/>
      <c r="AGB46" s="87"/>
      <c r="AGC46" s="87"/>
      <c r="AGD46" s="87"/>
      <c r="AGE46" s="87"/>
      <c r="AGF46" s="87"/>
      <c r="AGG46" s="87"/>
      <c r="AGH46" s="87"/>
      <c r="AGI46" s="87"/>
      <c r="AGJ46" s="87"/>
      <c r="AGK46" s="87"/>
      <c r="AGL46" s="87"/>
      <c r="AGM46" s="87"/>
      <c r="AGN46" s="87"/>
      <c r="AGO46" s="87"/>
      <c r="AGP46" s="87"/>
      <c r="AGQ46" s="87"/>
      <c r="AGR46" s="87"/>
      <c r="AGS46" s="87"/>
      <c r="AGT46" s="87"/>
      <c r="AGU46" s="87"/>
      <c r="AGV46" s="87"/>
      <c r="AGW46" s="87"/>
      <c r="AGX46" s="87"/>
      <c r="AGY46" s="87"/>
      <c r="AGZ46" s="87"/>
      <c r="AHA46" s="87"/>
      <c r="AHB46" s="87"/>
      <c r="AHC46" s="87"/>
      <c r="AHD46" s="87"/>
      <c r="AHE46" s="87"/>
      <c r="AHF46" s="87"/>
      <c r="AHG46" s="87"/>
      <c r="AHH46" s="87"/>
      <c r="AHI46" s="87"/>
      <c r="AHJ46" s="87"/>
      <c r="AHK46" s="87"/>
      <c r="AHL46" s="87"/>
      <c r="AHM46" s="87"/>
      <c r="AHN46" s="87"/>
      <c r="AHO46" s="87"/>
      <c r="AHP46" s="87"/>
      <c r="AHQ46" s="87"/>
      <c r="AHR46" s="87"/>
      <c r="AHS46" s="87"/>
      <c r="AHT46" s="87"/>
      <c r="AHU46" s="87"/>
      <c r="AHV46" s="87"/>
      <c r="AHW46" s="87"/>
      <c r="AHX46" s="87"/>
      <c r="AHY46" s="87"/>
      <c r="AHZ46" s="87"/>
      <c r="AIA46" s="87"/>
      <c r="AIB46" s="87"/>
      <c r="AIC46" s="87"/>
      <c r="AID46" s="87"/>
      <c r="AIE46" s="87"/>
      <c r="AIF46" s="87"/>
      <c r="AIG46" s="87"/>
      <c r="AIH46" s="87"/>
      <c r="AII46" s="87"/>
      <c r="AIJ46" s="87"/>
      <c r="AIK46" s="87"/>
      <c r="AIL46" s="87"/>
      <c r="AIM46" s="87"/>
      <c r="AIN46" s="87"/>
      <c r="AIO46" s="87"/>
      <c r="AIP46" s="87"/>
      <c r="AIQ46" s="87"/>
      <c r="AIR46" s="87"/>
      <c r="AIS46" s="87"/>
      <c r="AIT46" s="87"/>
      <c r="AIU46" s="87"/>
      <c r="AIV46" s="87"/>
      <c r="AIW46" s="87"/>
      <c r="AIX46" s="87"/>
      <c r="AIY46" s="87"/>
      <c r="AIZ46" s="87"/>
      <c r="AJA46" s="87"/>
      <c r="AJB46" s="87"/>
      <c r="AJC46" s="87"/>
      <c r="AJD46" s="87"/>
      <c r="AJE46" s="87"/>
      <c r="AJF46" s="87"/>
      <c r="AJG46" s="87"/>
      <c r="AJH46" s="87"/>
      <c r="AJI46" s="87"/>
      <c r="AJJ46" s="87"/>
      <c r="AJK46" s="87"/>
      <c r="AJL46" s="87"/>
      <c r="AJM46" s="87"/>
      <c r="AJN46" s="87"/>
      <c r="AJO46" s="87"/>
      <c r="AJP46" s="87"/>
      <c r="AJQ46" s="87"/>
      <c r="AJR46" s="87"/>
      <c r="AJS46" s="87"/>
      <c r="AJT46" s="87"/>
      <c r="AJU46" s="87"/>
      <c r="AJV46" s="87"/>
      <c r="AJW46" s="87"/>
      <c r="AJX46" s="87"/>
      <c r="AJY46" s="87"/>
      <c r="AJZ46" s="87"/>
      <c r="AKA46" s="87"/>
      <c r="AKB46" s="87"/>
      <c r="AKC46" s="87"/>
      <c r="AKD46" s="87"/>
      <c r="AKE46" s="87"/>
      <c r="AKF46" s="87"/>
      <c r="AKG46" s="87"/>
      <c r="AKH46" s="87"/>
      <c r="AKI46" s="87"/>
      <c r="AKJ46" s="87"/>
      <c r="AKK46" s="87"/>
      <c r="AKL46" s="87"/>
      <c r="AKM46" s="87"/>
      <c r="AKN46" s="87"/>
      <c r="AKO46" s="87"/>
      <c r="AKP46" s="87"/>
      <c r="AKQ46" s="87"/>
      <c r="AKR46" s="87"/>
      <c r="AKS46" s="87"/>
      <c r="AKT46" s="87"/>
      <c r="AKU46" s="87"/>
      <c r="AKV46" s="87"/>
      <c r="AKW46" s="87"/>
      <c r="AKX46" s="87"/>
      <c r="AKY46" s="87"/>
      <c r="AKZ46" s="87"/>
      <c r="ALA46" s="87"/>
      <c r="ALB46" s="87"/>
      <c r="ALC46" s="87"/>
      <c r="ALD46" s="87"/>
      <c r="ALE46" s="87"/>
      <c r="ALF46" s="87"/>
      <c r="ALG46" s="87"/>
      <c r="ALH46" s="87"/>
      <c r="ALI46" s="87"/>
      <c r="ALJ46" s="87"/>
      <c r="ALK46" s="87"/>
      <c r="ALL46" s="87"/>
      <c r="ALM46" s="87"/>
      <c r="ALN46" s="87"/>
      <c r="ALO46" s="87"/>
      <c r="ALP46" s="87"/>
      <c r="ALQ46" s="87"/>
      <c r="ALR46" s="87"/>
      <c r="ALS46" s="87"/>
      <c r="ALT46" s="87"/>
      <c r="ALU46" s="87"/>
      <c r="ALV46" s="87"/>
      <c r="ALW46" s="87"/>
      <c r="ALX46" s="87"/>
      <c r="ALY46" s="87"/>
      <c r="ALZ46" s="87"/>
      <c r="AMA46" s="87"/>
      <c r="AMB46" s="87"/>
      <c r="AMC46" s="87"/>
      <c r="AMD46" s="87"/>
      <c r="AME46" s="87"/>
      <c r="AMF46" s="87"/>
      <c r="AMG46" s="87"/>
      <c r="AMH46" s="87"/>
      <c r="AMI46" s="87"/>
      <c r="AMJ46" s="87"/>
      <c r="AMK46" s="87"/>
      <c r="AML46" s="87"/>
      <c r="AMM46" s="87"/>
      <c r="AMN46" s="87"/>
      <c r="AMO46" s="87"/>
      <c r="AMP46" s="87"/>
      <c r="AMQ46" s="87"/>
      <c r="AMR46" s="87"/>
      <c r="AMS46" s="87"/>
      <c r="AMT46" s="87"/>
      <c r="AMU46" s="87"/>
      <c r="AMV46" s="87"/>
      <c r="AMW46" s="87"/>
      <c r="AMX46" s="87"/>
      <c r="AMY46" s="87"/>
      <c r="AMZ46" s="87"/>
      <c r="ANA46" s="87"/>
      <c r="ANB46" s="87"/>
      <c r="ANC46" s="87"/>
      <c r="AND46" s="87"/>
      <c r="ANE46" s="87"/>
      <c r="ANF46" s="87"/>
      <c r="ANG46" s="87"/>
      <c r="ANH46" s="87"/>
      <c r="ANI46" s="87"/>
      <c r="ANJ46" s="87"/>
      <c r="ANK46" s="87"/>
      <c r="ANL46" s="87"/>
      <c r="ANM46" s="87"/>
      <c r="ANN46" s="87"/>
      <c r="ANO46" s="87"/>
    </row>
    <row r="47" spans="1:1055" s="87" customFormat="1" ht="15" x14ac:dyDescent="0.25">
      <c r="A47" s="49">
        <v>2</v>
      </c>
      <c r="B47" s="93" t="str">
        <f>'часть 2'!B37</f>
        <v>г. Торжок, ул. Зеленый городок, д.6</v>
      </c>
      <c r="C47" s="94">
        <v>1959</v>
      </c>
      <c r="D47" s="94" t="s">
        <v>53</v>
      </c>
      <c r="E47" s="94" t="s">
        <v>54</v>
      </c>
      <c r="F47" s="94">
        <v>2</v>
      </c>
      <c r="G47" s="94">
        <v>1</v>
      </c>
      <c r="H47" s="120">
        <v>383.7</v>
      </c>
      <c r="I47" s="129">
        <v>235.3</v>
      </c>
      <c r="J47" s="123">
        <f>I47</f>
        <v>235.3</v>
      </c>
      <c r="K47" s="113">
        <v>13</v>
      </c>
      <c r="L47" s="58">
        <f>M47+N47+O47+P47+Q47</f>
        <v>59818</v>
      </c>
      <c r="M47" s="102">
        <v>0</v>
      </c>
      <c r="N47" s="56">
        <v>0</v>
      </c>
      <c r="O47" s="58">
        <f>'часть 2'!C37</f>
        <v>59818</v>
      </c>
      <c r="P47" s="102">
        <v>0</v>
      </c>
      <c r="Q47" s="56">
        <v>0</v>
      </c>
      <c r="R47" s="83">
        <v>45291</v>
      </c>
      <c r="S47" s="83">
        <v>45291</v>
      </c>
    </row>
    <row r="48" spans="1:1055" x14ac:dyDescent="0.3">
      <c r="L48" s="82"/>
    </row>
    <row r="49" spans="1:19" x14ac:dyDescent="0.3">
      <c r="H49" s="82"/>
      <c r="I49" s="82"/>
      <c r="J49" s="82"/>
      <c r="K49" s="82"/>
    </row>
    <row r="50" spans="1:19" s="3" customFormat="1" x14ac:dyDescent="0.3">
      <c r="A50" s="76"/>
      <c r="B50" s="80"/>
      <c r="C50" s="81"/>
      <c r="D50" s="76"/>
      <c r="E50" s="76"/>
      <c r="F50" s="76"/>
      <c r="G50" s="76"/>
      <c r="H50" s="76"/>
      <c r="I50" s="76"/>
      <c r="J50" s="76"/>
      <c r="K50" s="114"/>
      <c r="L50" s="76"/>
      <c r="M50" s="76"/>
      <c r="N50" s="76"/>
      <c r="O50" s="76"/>
      <c r="P50" s="76"/>
      <c r="Q50" s="76"/>
      <c r="R50" s="76"/>
      <c r="S50" s="78"/>
    </row>
    <row r="51" spans="1:19" s="3" customFormat="1" x14ac:dyDescent="0.3">
      <c r="A51" s="76"/>
      <c r="B51" s="80"/>
      <c r="C51" s="81"/>
      <c r="D51" s="76"/>
      <c r="E51" s="76"/>
      <c r="F51" s="76"/>
      <c r="G51" s="76"/>
      <c r="H51" s="76"/>
      <c r="I51" s="76"/>
      <c r="J51" s="76"/>
      <c r="K51" s="114"/>
      <c r="L51" s="76"/>
      <c r="M51" s="76"/>
      <c r="N51" s="76"/>
      <c r="O51" s="76"/>
      <c r="P51" s="76"/>
      <c r="Q51" s="76"/>
      <c r="R51" s="76"/>
      <c r="S51" s="78"/>
    </row>
    <row r="52" spans="1:19" s="3" customFormat="1" x14ac:dyDescent="0.3">
      <c r="A52" s="76"/>
      <c r="B52" s="80"/>
      <c r="C52" s="81"/>
      <c r="D52" s="76"/>
      <c r="E52" s="76"/>
      <c r="F52" s="76"/>
      <c r="G52" s="76"/>
      <c r="H52" s="76"/>
      <c r="I52" s="76"/>
      <c r="J52" s="76"/>
      <c r="K52" s="114"/>
      <c r="L52" s="76"/>
      <c r="M52" s="76"/>
      <c r="N52" s="76"/>
      <c r="O52" s="76"/>
      <c r="P52" s="76"/>
      <c r="Q52" s="76"/>
      <c r="R52" s="76"/>
      <c r="S52" s="78"/>
    </row>
    <row r="53" spans="1:19" s="3" customFormat="1" x14ac:dyDescent="0.3">
      <c r="A53" s="76"/>
      <c r="B53" s="80"/>
      <c r="C53" s="81"/>
      <c r="D53" s="76"/>
      <c r="E53" s="76"/>
      <c r="F53" s="76"/>
      <c r="G53" s="76"/>
      <c r="H53" s="76"/>
      <c r="I53" s="76"/>
      <c r="J53" s="76"/>
      <c r="K53" s="114"/>
      <c r="L53" s="76"/>
      <c r="M53" s="76"/>
      <c r="N53" s="76"/>
      <c r="O53" s="76"/>
      <c r="P53" s="76"/>
      <c r="Q53" s="76"/>
      <c r="R53" s="76"/>
      <c r="S53" s="78"/>
    </row>
    <row r="54" spans="1:19" s="3" customFormat="1" x14ac:dyDescent="0.3">
      <c r="A54" s="76"/>
      <c r="B54" s="80"/>
      <c r="C54" s="81"/>
      <c r="D54" s="76"/>
      <c r="E54" s="76"/>
      <c r="F54" s="76"/>
      <c r="G54" s="76"/>
      <c r="H54" s="76"/>
      <c r="I54" s="76"/>
      <c r="J54" s="76"/>
      <c r="K54" s="114"/>
      <c r="L54" s="76"/>
      <c r="M54" s="76"/>
      <c r="N54" s="76"/>
      <c r="O54" s="76"/>
      <c r="P54" s="76"/>
      <c r="Q54" s="76"/>
      <c r="R54" s="76"/>
      <c r="S54" s="78"/>
    </row>
    <row r="55" spans="1:19" s="3" customFormat="1" x14ac:dyDescent="0.3">
      <c r="A55" s="76"/>
      <c r="B55" s="80"/>
      <c r="C55" s="81"/>
      <c r="D55" s="76"/>
      <c r="E55" s="76"/>
      <c r="F55" s="76"/>
      <c r="G55" s="76"/>
      <c r="H55" s="76"/>
      <c r="I55" s="76"/>
      <c r="J55" s="76"/>
      <c r="K55" s="114"/>
      <c r="L55" s="76"/>
      <c r="M55" s="76"/>
      <c r="N55" s="76"/>
      <c r="O55" s="76"/>
      <c r="P55" s="76"/>
      <c r="Q55" s="76"/>
      <c r="R55" s="76"/>
      <c r="S55" s="78"/>
    </row>
    <row r="56" spans="1:19" s="3" customFormat="1" x14ac:dyDescent="0.3">
      <c r="A56" s="76"/>
      <c r="B56" s="80"/>
      <c r="C56" s="81"/>
      <c r="D56" s="76"/>
      <c r="E56" s="76"/>
      <c r="F56" s="76"/>
      <c r="G56" s="76"/>
      <c r="H56" s="76"/>
      <c r="I56" s="76"/>
      <c r="J56" s="76"/>
      <c r="K56" s="114"/>
      <c r="L56" s="76"/>
      <c r="M56" s="76"/>
      <c r="N56" s="76"/>
      <c r="O56" s="76"/>
      <c r="P56" s="76"/>
      <c r="Q56" s="76"/>
      <c r="R56" s="76"/>
      <c r="S56" s="78"/>
    </row>
    <row r="57" spans="1:19" s="3" customFormat="1" x14ac:dyDescent="0.3">
      <c r="A57" s="76"/>
      <c r="B57" s="80"/>
      <c r="C57" s="81"/>
      <c r="D57" s="76"/>
      <c r="E57" s="76"/>
      <c r="F57" s="76"/>
      <c r="G57" s="76"/>
      <c r="H57" s="76"/>
      <c r="I57" s="76"/>
      <c r="J57" s="76"/>
      <c r="K57" s="114"/>
      <c r="L57" s="76"/>
      <c r="M57" s="76"/>
      <c r="N57" s="76"/>
      <c r="O57" s="76"/>
      <c r="P57" s="76"/>
      <c r="Q57" s="76"/>
      <c r="R57" s="76"/>
      <c r="S57" s="78"/>
    </row>
    <row r="58" spans="1:19" s="3" customFormat="1" ht="12.75" customHeight="1" x14ac:dyDescent="0.3">
      <c r="A58" s="76"/>
      <c r="B58" s="80"/>
      <c r="C58" s="81"/>
      <c r="D58" s="76"/>
      <c r="E58" s="76"/>
      <c r="F58" s="76"/>
      <c r="G58" s="76"/>
      <c r="H58" s="76"/>
      <c r="I58" s="76"/>
      <c r="J58" s="76"/>
      <c r="K58" s="114"/>
      <c r="L58" s="76"/>
      <c r="M58" s="76"/>
      <c r="N58" s="76"/>
      <c r="O58" s="76"/>
      <c r="P58" s="76"/>
      <c r="Q58" s="76"/>
      <c r="R58" s="76"/>
      <c r="S58" s="78"/>
    </row>
    <row r="59" spans="1:19" s="3" customFormat="1" x14ac:dyDescent="0.3">
      <c r="A59" s="76"/>
      <c r="B59" s="80"/>
      <c r="C59" s="81"/>
      <c r="D59" s="76"/>
      <c r="E59" s="76"/>
      <c r="F59" s="76"/>
      <c r="G59" s="76"/>
      <c r="H59" s="76"/>
      <c r="I59" s="76"/>
      <c r="J59" s="76"/>
      <c r="K59" s="114"/>
      <c r="L59" s="76"/>
      <c r="M59" s="76"/>
      <c r="N59" s="76"/>
      <c r="O59" s="76"/>
      <c r="P59" s="76"/>
      <c r="Q59" s="76"/>
      <c r="R59" s="76"/>
      <c r="S59" s="78"/>
    </row>
    <row r="60" spans="1:19" s="3" customFormat="1" x14ac:dyDescent="0.3">
      <c r="A60" s="78"/>
      <c r="B60" s="80"/>
      <c r="C60" s="81"/>
      <c r="D60" s="78"/>
      <c r="E60" s="78"/>
      <c r="F60" s="78"/>
      <c r="G60" s="78"/>
      <c r="H60" s="78"/>
      <c r="I60" s="78"/>
      <c r="J60" s="78"/>
      <c r="K60" s="115"/>
      <c r="L60" s="78"/>
      <c r="M60" s="78"/>
      <c r="N60" s="78"/>
      <c r="O60" s="78"/>
      <c r="P60" s="78"/>
      <c r="Q60" s="78"/>
      <c r="R60" s="78"/>
      <c r="S60" s="78"/>
    </row>
    <row r="61" spans="1:19" s="3" customFormat="1" x14ac:dyDescent="0.3">
      <c r="A61" s="78"/>
      <c r="B61" s="80"/>
      <c r="C61" s="81"/>
      <c r="D61" s="78"/>
      <c r="E61" s="78"/>
      <c r="F61" s="78"/>
      <c r="G61" s="78"/>
      <c r="H61" s="78"/>
      <c r="I61" s="78"/>
      <c r="J61" s="78"/>
      <c r="K61" s="115"/>
      <c r="L61" s="78"/>
      <c r="M61" s="78"/>
      <c r="N61" s="78"/>
      <c r="O61" s="78"/>
      <c r="P61" s="78"/>
      <c r="Q61" s="78"/>
      <c r="R61" s="78"/>
      <c r="S61" s="78"/>
    </row>
    <row r="62" spans="1:19" s="3" customFormat="1" x14ac:dyDescent="0.3">
      <c r="A62" s="78"/>
      <c r="B62" s="80"/>
      <c r="C62" s="81"/>
      <c r="D62" s="78"/>
      <c r="E62" s="78"/>
      <c r="F62" s="78"/>
      <c r="G62" s="78"/>
      <c r="H62" s="78"/>
      <c r="I62" s="78"/>
      <c r="J62" s="78"/>
      <c r="K62" s="115"/>
      <c r="L62" s="78"/>
      <c r="M62" s="78"/>
      <c r="N62" s="78"/>
      <c r="O62" s="78"/>
      <c r="P62" s="78"/>
      <c r="Q62" s="78"/>
      <c r="R62" s="78"/>
      <c r="S62" s="78"/>
    </row>
    <row r="63" spans="1:19" s="3" customFormat="1" x14ac:dyDescent="0.3">
      <c r="A63" s="78"/>
      <c r="B63" s="80"/>
      <c r="C63" s="81"/>
      <c r="D63" s="78"/>
      <c r="E63" s="78"/>
      <c r="F63" s="78"/>
      <c r="G63" s="78"/>
      <c r="H63" s="78"/>
      <c r="I63" s="78"/>
      <c r="J63" s="78"/>
      <c r="K63" s="115"/>
      <c r="L63" s="78"/>
      <c r="M63" s="78"/>
      <c r="N63" s="78"/>
      <c r="O63" s="78"/>
      <c r="P63" s="78"/>
      <c r="Q63" s="78"/>
      <c r="R63" s="78"/>
      <c r="S63" s="78"/>
    </row>
    <row r="64" spans="1:19" s="3" customFormat="1" x14ac:dyDescent="0.3">
      <c r="A64" s="78"/>
      <c r="B64" s="80"/>
      <c r="C64" s="81"/>
      <c r="D64" s="78"/>
      <c r="E64" s="78"/>
      <c r="F64" s="78"/>
      <c r="G64" s="78"/>
      <c r="H64" s="78"/>
      <c r="I64" s="78"/>
      <c r="J64" s="78"/>
      <c r="K64" s="115"/>
      <c r="L64" s="78"/>
      <c r="M64" s="78"/>
      <c r="N64" s="78"/>
      <c r="O64" s="78"/>
      <c r="P64" s="78"/>
      <c r="Q64" s="78"/>
      <c r="R64" s="78"/>
      <c r="S64" s="78"/>
    </row>
    <row r="65" spans="1:19" s="3" customFormat="1" x14ac:dyDescent="0.3">
      <c r="A65" s="78"/>
      <c r="B65" s="80"/>
      <c r="C65" s="81"/>
      <c r="D65" s="78"/>
      <c r="E65" s="78"/>
      <c r="F65" s="78"/>
      <c r="G65" s="78"/>
      <c r="H65" s="78"/>
      <c r="I65" s="78"/>
      <c r="J65" s="78"/>
      <c r="K65" s="115"/>
      <c r="L65" s="78"/>
      <c r="M65" s="78"/>
      <c r="N65" s="78"/>
      <c r="O65" s="78"/>
      <c r="P65" s="78"/>
      <c r="Q65" s="78"/>
      <c r="R65" s="78"/>
      <c r="S65" s="78"/>
    </row>
    <row r="66" spans="1:19" s="3" customFormat="1" x14ac:dyDescent="0.3">
      <c r="A66" s="78"/>
      <c r="B66" s="80"/>
      <c r="C66" s="81"/>
      <c r="D66" s="78"/>
      <c r="E66" s="78"/>
      <c r="F66" s="78"/>
      <c r="G66" s="78"/>
      <c r="H66" s="78"/>
      <c r="I66" s="78"/>
      <c r="J66" s="78"/>
      <c r="K66" s="115"/>
      <c r="L66" s="78"/>
      <c r="M66" s="78"/>
      <c r="N66" s="78"/>
      <c r="O66" s="78"/>
      <c r="P66" s="78"/>
      <c r="Q66" s="78"/>
      <c r="R66" s="78"/>
      <c r="S66" s="78"/>
    </row>
    <row r="67" spans="1:19" s="3" customFormat="1" x14ac:dyDescent="0.3">
      <c r="A67" s="78"/>
      <c r="B67" s="80"/>
      <c r="C67" s="81"/>
      <c r="D67" s="78"/>
      <c r="E67" s="78"/>
      <c r="F67" s="78"/>
      <c r="G67" s="78"/>
      <c r="H67" s="78"/>
      <c r="I67" s="78"/>
      <c r="J67" s="78"/>
      <c r="K67" s="115"/>
      <c r="L67" s="78"/>
      <c r="M67" s="78"/>
      <c r="N67" s="78"/>
      <c r="O67" s="78"/>
      <c r="P67" s="78"/>
      <c r="Q67" s="78"/>
      <c r="R67" s="78"/>
      <c r="S67" s="78"/>
    </row>
    <row r="68" spans="1:19" s="3" customFormat="1" x14ac:dyDescent="0.3">
      <c r="A68" s="78"/>
      <c r="B68" s="80"/>
      <c r="C68" s="81"/>
      <c r="D68" s="78"/>
      <c r="E68" s="78"/>
      <c r="F68" s="78"/>
      <c r="G68" s="78"/>
      <c r="H68" s="78"/>
      <c r="I68" s="78"/>
      <c r="J68" s="78"/>
      <c r="K68" s="115"/>
      <c r="L68" s="78"/>
      <c r="M68" s="78"/>
      <c r="N68" s="78"/>
      <c r="O68" s="78"/>
      <c r="P68" s="78"/>
      <c r="Q68" s="78"/>
      <c r="R68" s="78"/>
      <c r="S68" s="78"/>
    </row>
    <row r="69" spans="1:19" s="3" customFormat="1" x14ac:dyDescent="0.3">
      <c r="A69" s="78"/>
      <c r="B69" s="80"/>
      <c r="C69" s="81"/>
      <c r="D69" s="78"/>
      <c r="E69" s="78"/>
      <c r="F69" s="78"/>
      <c r="G69" s="78"/>
      <c r="H69" s="78"/>
      <c r="I69" s="78"/>
      <c r="J69" s="78"/>
      <c r="K69" s="115"/>
      <c r="L69" s="78"/>
      <c r="M69" s="78"/>
      <c r="N69" s="78"/>
      <c r="O69" s="78"/>
      <c r="P69" s="78"/>
      <c r="Q69" s="78"/>
      <c r="R69" s="78"/>
      <c r="S69" s="78"/>
    </row>
    <row r="70" spans="1:19" s="3" customFormat="1" ht="15" customHeight="1" x14ac:dyDescent="0.3">
      <c r="A70" s="78"/>
      <c r="B70" s="80"/>
      <c r="C70" s="81"/>
      <c r="D70" s="78"/>
      <c r="E70" s="78"/>
      <c r="F70" s="78"/>
      <c r="G70" s="78"/>
      <c r="H70" s="78"/>
      <c r="I70" s="78"/>
      <c r="J70" s="78"/>
      <c r="K70" s="115"/>
      <c r="L70" s="78"/>
      <c r="M70" s="78"/>
      <c r="N70" s="78"/>
      <c r="O70" s="78"/>
      <c r="P70" s="78"/>
      <c r="Q70" s="78"/>
      <c r="R70" s="78"/>
      <c r="S70" s="78"/>
    </row>
    <row r="71" spans="1:19" s="3" customFormat="1" x14ac:dyDescent="0.3">
      <c r="A71" s="78"/>
      <c r="B71" s="80"/>
      <c r="C71" s="81"/>
      <c r="D71" s="78"/>
      <c r="E71" s="78"/>
      <c r="F71" s="78"/>
      <c r="G71" s="78"/>
      <c r="H71" s="78"/>
      <c r="I71" s="78"/>
      <c r="J71" s="78"/>
      <c r="K71" s="115"/>
      <c r="L71" s="78"/>
      <c r="M71" s="78"/>
      <c r="N71" s="78"/>
      <c r="O71" s="78"/>
      <c r="P71" s="78"/>
      <c r="Q71" s="78"/>
      <c r="R71" s="78"/>
      <c r="S71" s="78"/>
    </row>
    <row r="72" spans="1:19" s="3" customFormat="1" x14ac:dyDescent="0.3">
      <c r="A72" s="78"/>
      <c r="B72" s="80"/>
      <c r="C72" s="81"/>
      <c r="D72" s="78"/>
      <c r="E72" s="78"/>
      <c r="F72" s="78"/>
      <c r="G72" s="78"/>
      <c r="H72" s="78"/>
      <c r="I72" s="78"/>
      <c r="J72" s="78"/>
      <c r="K72" s="115"/>
      <c r="L72" s="78"/>
      <c r="M72" s="78"/>
      <c r="N72" s="78"/>
      <c r="O72" s="78"/>
      <c r="P72" s="78"/>
      <c r="Q72" s="78"/>
      <c r="R72" s="78"/>
      <c r="S72" s="78"/>
    </row>
    <row r="73" spans="1:19" s="3" customFormat="1" x14ac:dyDescent="0.3">
      <c r="A73" s="78"/>
      <c r="B73" s="80"/>
      <c r="C73" s="81"/>
      <c r="D73" s="78"/>
      <c r="E73" s="78"/>
      <c r="F73" s="78"/>
      <c r="G73" s="78"/>
      <c r="H73" s="78"/>
      <c r="I73" s="78"/>
      <c r="J73" s="78"/>
      <c r="K73" s="115"/>
      <c r="L73" s="78"/>
      <c r="M73" s="78"/>
      <c r="N73" s="78"/>
      <c r="O73" s="78"/>
      <c r="P73" s="78"/>
      <c r="Q73" s="78"/>
      <c r="R73" s="78"/>
      <c r="S73" s="78"/>
    </row>
    <row r="74" spans="1:19" s="3" customFormat="1" x14ac:dyDescent="0.3">
      <c r="A74" s="78"/>
      <c r="B74" s="80"/>
      <c r="C74" s="81"/>
      <c r="D74" s="78"/>
      <c r="E74" s="78"/>
      <c r="F74" s="78"/>
      <c r="G74" s="78"/>
      <c r="H74" s="78"/>
      <c r="I74" s="78"/>
      <c r="J74" s="78"/>
      <c r="K74" s="115"/>
      <c r="L74" s="78"/>
      <c r="M74" s="78"/>
      <c r="N74" s="78"/>
      <c r="O74" s="78"/>
      <c r="P74" s="78"/>
      <c r="Q74" s="78"/>
      <c r="R74" s="78"/>
      <c r="S74" s="78"/>
    </row>
    <row r="75" spans="1:19" s="3" customFormat="1" x14ac:dyDescent="0.3">
      <c r="A75" s="78"/>
      <c r="B75" s="80"/>
      <c r="C75" s="81"/>
      <c r="D75" s="78"/>
      <c r="E75" s="78"/>
      <c r="F75" s="78"/>
      <c r="G75" s="78"/>
      <c r="H75" s="78"/>
      <c r="I75" s="78"/>
      <c r="J75" s="78"/>
      <c r="K75" s="115"/>
      <c r="L75" s="78"/>
      <c r="M75" s="78"/>
      <c r="N75" s="78"/>
      <c r="O75" s="78"/>
      <c r="P75" s="78"/>
      <c r="Q75" s="78"/>
      <c r="R75" s="78"/>
      <c r="S75" s="78"/>
    </row>
    <row r="76" spans="1:19" s="3" customFormat="1" x14ac:dyDescent="0.3">
      <c r="A76" s="78"/>
      <c r="B76" s="80"/>
      <c r="C76" s="81"/>
      <c r="D76" s="78"/>
      <c r="E76" s="78"/>
      <c r="F76" s="78"/>
      <c r="G76" s="78"/>
      <c r="H76" s="78"/>
      <c r="I76" s="78"/>
      <c r="J76" s="78"/>
      <c r="K76" s="115"/>
      <c r="L76" s="78"/>
      <c r="M76" s="78"/>
      <c r="N76" s="78"/>
      <c r="O76" s="78"/>
      <c r="P76" s="78"/>
      <c r="Q76" s="78"/>
      <c r="R76" s="78"/>
      <c r="S76" s="78"/>
    </row>
    <row r="77" spans="1:19" s="3" customFormat="1" x14ac:dyDescent="0.3">
      <c r="A77" s="78"/>
      <c r="B77" s="80"/>
      <c r="C77" s="81"/>
      <c r="D77" s="78"/>
      <c r="E77" s="78"/>
      <c r="F77" s="78"/>
      <c r="G77" s="78"/>
      <c r="H77" s="78"/>
      <c r="I77" s="78"/>
      <c r="J77" s="78"/>
      <c r="K77" s="115"/>
      <c r="L77" s="78"/>
      <c r="M77" s="78"/>
      <c r="N77" s="78"/>
      <c r="O77" s="78"/>
      <c r="P77" s="78"/>
      <c r="Q77" s="78"/>
      <c r="R77" s="78"/>
      <c r="S77" s="78"/>
    </row>
    <row r="78" spans="1:19" s="3" customFormat="1" x14ac:dyDescent="0.3">
      <c r="A78" s="78"/>
      <c r="B78" s="80"/>
      <c r="C78" s="81"/>
      <c r="D78" s="78"/>
      <c r="E78" s="78"/>
      <c r="F78" s="78"/>
      <c r="G78" s="78"/>
      <c r="H78" s="78"/>
      <c r="I78" s="78"/>
      <c r="J78" s="78"/>
      <c r="K78" s="115"/>
      <c r="L78" s="78"/>
      <c r="M78" s="78"/>
      <c r="N78" s="78"/>
      <c r="O78" s="78"/>
      <c r="P78" s="78"/>
      <c r="Q78" s="78"/>
      <c r="R78" s="78"/>
      <c r="S78" s="78"/>
    </row>
    <row r="79" spans="1:19" s="3" customFormat="1" x14ac:dyDescent="0.3">
      <c r="A79" s="78"/>
      <c r="B79" s="80"/>
      <c r="C79" s="81"/>
      <c r="D79" s="78"/>
      <c r="E79" s="78"/>
      <c r="F79" s="78"/>
      <c r="G79" s="78"/>
      <c r="H79" s="78"/>
      <c r="I79" s="78"/>
      <c r="J79" s="78"/>
      <c r="K79" s="115"/>
      <c r="L79" s="78"/>
      <c r="M79" s="78"/>
      <c r="N79" s="78"/>
      <c r="O79" s="78"/>
      <c r="P79" s="78"/>
      <c r="Q79" s="78"/>
      <c r="R79" s="78"/>
      <c r="S79" s="78"/>
    </row>
    <row r="80" spans="1:19" s="3" customFormat="1" x14ac:dyDescent="0.3">
      <c r="A80" s="78"/>
      <c r="B80" s="80"/>
      <c r="C80" s="81"/>
      <c r="D80" s="78"/>
      <c r="E80" s="78"/>
      <c r="F80" s="78"/>
      <c r="G80" s="78"/>
      <c r="H80" s="78"/>
      <c r="I80" s="78"/>
      <c r="J80" s="78"/>
      <c r="K80" s="115"/>
      <c r="L80" s="78"/>
      <c r="M80" s="78"/>
      <c r="N80" s="78"/>
      <c r="O80" s="78"/>
      <c r="P80" s="78"/>
      <c r="Q80" s="78"/>
      <c r="R80" s="78"/>
      <c r="S80" s="78"/>
    </row>
    <row r="81" spans="1:19" s="3" customFormat="1" x14ac:dyDescent="0.3">
      <c r="A81" s="78"/>
      <c r="B81" s="80"/>
      <c r="C81" s="81"/>
      <c r="D81" s="78"/>
      <c r="E81" s="78"/>
      <c r="F81" s="78"/>
      <c r="G81" s="78"/>
      <c r="H81" s="78"/>
      <c r="I81" s="78"/>
      <c r="J81" s="78"/>
      <c r="K81" s="115"/>
      <c r="L81" s="78"/>
      <c r="M81" s="78"/>
      <c r="N81" s="78"/>
      <c r="O81" s="78"/>
      <c r="P81" s="78"/>
      <c r="Q81" s="78"/>
      <c r="R81" s="78"/>
      <c r="S81" s="78"/>
    </row>
    <row r="82" spans="1:19" s="3" customFormat="1" x14ac:dyDescent="0.3">
      <c r="A82" s="78"/>
      <c r="B82" s="80"/>
      <c r="C82" s="81"/>
      <c r="D82" s="78"/>
      <c r="E82" s="78"/>
      <c r="F82" s="78"/>
      <c r="G82" s="78"/>
      <c r="H82" s="78"/>
      <c r="I82" s="78"/>
      <c r="J82" s="78"/>
      <c r="K82" s="115"/>
      <c r="L82" s="78"/>
      <c r="M82" s="78"/>
      <c r="N82" s="78"/>
      <c r="O82" s="78"/>
      <c r="P82" s="78"/>
      <c r="Q82" s="78"/>
      <c r="R82" s="78"/>
      <c r="S82" s="78"/>
    </row>
    <row r="83" spans="1:19" s="3" customFormat="1" x14ac:dyDescent="0.3">
      <c r="A83" s="78"/>
      <c r="B83" s="80"/>
      <c r="C83" s="81"/>
      <c r="D83" s="78"/>
      <c r="E83" s="78"/>
      <c r="F83" s="78"/>
      <c r="G83" s="78"/>
      <c r="H83" s="78"/>
      <c r="I83" s="78"/>
      <c r="J83" s="78"/>
      <c r="K83" s="115"/>
      <c r="L83" s="78"/>
      <c r="M83" s="78"/>
      <c r="N83" s="78"/>
      <c r="O83" s="78"/>
      <c r="P83" s="78"/>
      <c r="Q83" s="78"/>
      <c r="R83" s="78"/>
      <c r="S83" s="78"/>
    </row>
    <row r="84" spans="1:19" s="3" customFormat="1" x14ac:dyDescent="0.3">
      <c r="A84" s="78"/>
      <c r="B84" s="80"/>
      <c r="C84" s="81"/>
      <c r="D84" s="78"/>
      <c r="E84" s="78"/>
      <c r="F84" s="78"/>
      <c r="G84" s="78"/>
      <c r="H84" s="78"/>
      <c r="I84" s="78"/>
      <c r="J84" s="78"/>
      <c r="K84" s="115"/>
      <c r="L84" s="78"/>
      <c r="M84" s="78"/>
      <c r="N84" s="78"/>
      <c r="O84" s="78"/>
      <c r="P84" s="78"/>
      <c r="Q84" s="78"/>
      <c r="R84" s="78"/>
      <c r="S84" s="78"/>
    </row>
    <row r="85" spans="1:19" s="3" customFormat="1" x14ac:dyDescent="0.3">
      <c r="A85" s="78"/>
      <c r="B85" s="80"/>
      <c r="C85" s="81"/>
      <c r="D85" s="78"/>
      <c r="E85" s="78"/>
      <c r="F85" s="78"/>
      <c r="G85" s="78"/>
      <c r="H85" s="78"/>
      <c r="I85" s="78"/>
      <c r="J85" s="78"/>
      <c r="K85" s="115"/>
      <c r="L85" s="78"/>
      <c r="M85" s="78"/>
      <c r="N85" s="78"/>
      <c r="O85" s="78"/>
      <c r="P85" s="78"/>
      <c r="Q85" s="78"/>
      <c r="R85" s="78"/>
      <c r="S85" s="78"/>
    </row>
    <row r="86" spans="1:19" s="3" customFormat="1" x14ac:dyDescent="0.3">
      <c r="A86" s="78"/>
      <c r="B86" s="80"/>
      <c r="C86" s="81"/>
      <c r="D86" s="78"/>
      <c r="E86" s="78"/>
      <c r="F86" s="78"/>
      <c r="G86" s="78"/>
      <c r="H86" s="78"/>
      <c r="I86" s="78"/>
      <c r="J86" s="78"/>
      <c r="K86" s="115"/>
      <c r="L86" s="78"/>
      <c r="M86" s="78"/>
      <c r="N86" s="78"/>
      <c r="O86" s="78"/>
      <c r="P86" s="78"/>
      <c r="Q86" s="78"/>
      <c r="R86" s="78"/>
      <c r="S86" s="78"/>
    </row>
    <row r="87" spans="1:19" s="3" customFormat="1" x14ac:dyDescent="0.3">
      <c r="A87" s="78"/>
      <c r="B87" s="80"/>
      <c r="C87" s="81"/>
      <c r="D87" s="78"/>
      <c r="E87" s="78"/>
      <c r="F87" s="78"/>
      <c r="G87" s="78"/>
      <c r="H87" s="78"/>
      <c r="I87" s="78"/>
      <c r="J87" s="78"/>
      <c r="K87" s="115"/>
      <c r="L87" s="78"/>
      <c r="M87" s="78"/>
      <c r="N87" s="78"/>
      <c r="O87" s="78"/>
      <c r="P87" s="78"/>
      <c r="Q87" s="78"/>
      <c r="R87" s="78"/>
      <c r="S87" s="78"/>
    </row>
    <row r="88" spans="1:19" s="3" customFormat="1" x14ac:dyDescent="0.3">
      <c r="A88" s="78"/>
      <c r="B88" s="80"/>
      <c r="C88" s="81"/>
      <c r="D88" s="78"/>
      <c r="E88" s="78"/>
      <c r="F88" s="78"/>
      <c r="G88" s="78"/>
      <c r="H88" s="78"/>
      <c r="I88" s="78"/>
      <c r="J88" s="78"/>
      <c r="K88" s="115"/>
      <c r="L88" s="78"/>
      <c r="M88" s="78"/>
      <c r="N88" s="78"/>
      <c r="O88" s="78"/>
      <c r="P88" s="78"/>
      <c r="Q88" s="78"/>
      <c r="R88" s="78"/>
      <c r="S88" s="78"/>
    </row>
    <row r="89" spans="1:19" s="3" customFormat="1" x14ac:dyDescent="0.3">
      <c r="A89" s="78"/>
      <c r="B89" s="80"/>
      <c r="C89" s="81"/>
      <c r="D89" s="78"/>
      <c r="E89" s="78"/>
      <c r="F89" s="78"/>
      <c r="G89" s="78"/>
      <c r="H89" s="78"/>
      <c r="I89" s="78"/>
      <c r="J89" s="78"/>
      <c r="K89" s="115"/>
      <c r="L89" s="78"/>
      <c r="M89" s="78"/>
      <c r="N89" s="78"/>
      <c r="O89" s="78"/>
      <c r="P89" s="78"/>
      <c r="Q89" s="78"/>
      <c r="R89" s="78"/>
      <c r="S89" s="78"/>
    </row>
    <row r="90" spans="1:19" s="3" customFormat="1" x14ac:dyDescent="0.3">
      <c r="A90" s="78"/>
      <c r="B90" s="80"/>
      <c r="C90" s="81"/>
      <c r="D90" s="78"/>
      <c r="E90" s="78"/>
      <c r="F90" s="78"/>
      <c r="G90" s="78"/>
      <c r="H90" s="78"/>
      <c r="I90" s="78"/>
      <c r="J90" s="78"/>
      <c r="K90" s="115"/>
      <c r="L90" s="78"/>
      <c r="M90" s="78"/>
      <c r="N90" s="78"/>
      <c r="O90" s="78"/>
      <c r="P90" s="78"/>
      <c r="Q90" s="78"/>
      <c r="R90" s="78"/>
      <c r="S90" s="78"/>
    </row>
    <row r="91" spans="1:19" s="3" customFormat="1" x14ac:dyDescent="0.3">
      <c r="A91" s="78"/>
      <c r="B91" s="80"/>
      <c r="C91" s="81"/>
      <c r="D91" s="78"/>
      <c r="E91" s="78"/>
      <c r="F91" s="78"/>
      <c r="G91" s="78"/>
      <c r="H91" s="78"/>
      <c r="I91" s="78"/>
      <c r="J91" s="78"/>
      <c r="K91" s="115"/>
      <c r="L91" s="78"/>
      <c r="M91" s="78"/>
      <c r="N91" s="78"/>
      <c r="O91" s="78"/>
      <c r="P91" s="78"/>
      <c r="Q91" s="78"/>
      <c r="R91" s="78"/>
      <c r="S91" s="78"/>
    </row>
    <row r="92" spans="1:19" s="3" customFormat="1" x14ac:dyDescent="0.3">
      <c r="A92" s="78"/>
      <c r="B92" s="80"/>
      <c r="C92" s="81"/>
      <c r="D92" s="78"/>
      <c r="E92" s="78"/>
      <c r="F92" s="78"/>
      <c r="G92" s="78"/>
      <c r="H92" s="78"/>
      <c r="I92" s="78"/>
      <c r="J92" s="78"/>
      <c r="K92" s="115"/>
      <c r="L92" s="78"/>
      <c r="M92" s="78"/>
      <c r="N92" s="78"/>
      <c r="O92" s="78"/>
      <c r="P92" s="78"/>
      <c r="Q92" s="78"/>
      <c r="R92" s="78"/>
      <c r="S92" s="78"/>
    </row>
    <row r="93" spans="1:19" s="3" customFormat="1" x14ac:dyDescent="0.3">
      <c r="A93" s="78"/>
      <c r="B93" s="80"/>
      <c r="C93" s="81"/>
      <c r="D93" s="78"/>
      <c r="E93" s="78"/>
      <c r="F93" s="78"/>
      <c r="G93" s="78"/>
      <c r="H93" s="78"/>
      <c r="I93" s="78"/>
      <c r="J93" s="78"/>
      <c r="K93" s="115"/>
      <c r="L93" s="78"/>
      <c r="M93" s="78"/>
      <c r="N93" s="78"/>
      <c r="O93" s="78"/>
      <c r="P93" s="78"/>
      <c r="Q93" s="78"/>
      <c r="R93" s="78"/>
      <c r="S93" s="78"/>
    </row>
    <row r="94" spans="1:19" s="3" customFormat="1" x14ac:dyDescent="0.3">
      <c r="A94" s="78"/>
      <c r="B94" s="80"/>
      <c r="C94" s="81"/>
      <c r="D94" s="78"/>
      <c r="E94" s="78"/>
      <c r="F94" s="78"/>
      <c r="G94" s="78"/>
      <c r="H94" s="78"/>
      <c r="I94" s="78"/>
      <c r="J94" s="78"/>
      <c r="K94" s="115"/>
      <c r="L94" s="78"/>
      <c r="M94" s="78"/>
      <c r="N94" s="78"/>
      <c r="O94" s="78"/>
      <c r="P94" s="78"/>
      <c r="Q94" s="78"/>
      <c r="R94" s="78"/>
      <c r="S94" s="78"/>
    </row>
    <row r="95" spans="1:19" s="3" customFormat="1" x14ac:dyDescent="0.3">
      <c r="A95" s="78"/>
      <c r="B95" s="80"/>
      <c r="C95" s="81"/>
      <c r="D95" s="78"/>
      <c r="E95" s="78"/>
      <c r="F95" s="78"/>
      <c r="G95" s="78"/>
      <c r="H95" s="78"/>
      <c r="I95" s="78"/>
      <c r="J95" s="78"/>
      <c r="K95" s="115"/>
      <c r="L95" s="78"/>
      <c r="M95" s="78"/>
      <c r="N95" s="78"/>
      <c r="O95" s="78"/>
      <c r="P95" s="78"/>
      <c r="Q95" s="78"/>
      <c r="R95" s="78"/>
      <c r="S95" s="78"/>
    </row>
    <row r="96" spans="1:19" s="3" customFormat="1" x14ac:dyDescent="0.3">
      <c r="A96" s="78"/>
      <c r="B96" s="80"/>
      <c r="C96" s="81"/>
      <c r="D96" s="78"/>
      <c r="E96" s="78"/>
      <c r="F96" s="78"/>
      <c r="G96" s="78"/>
      <c r="H96" s="78"/>
      <c r="I96" s="78"/>
      <c r="J96" s="78"/>
      <c r="K96" s="115"/>
      <c r="L96" s="78"/>
      <c r="M96" s="78"/>
      <c r="N96" s="78"/>
      <c r="O96" s="78"/>
      <c r="P96" s="78"/>
      <c r="Q96" s="78"/>
      <c r="R96" s="78"/>
      <c r="S96" s="78"/>
    </row>
    <row r="97" spans="1:19" s="3" customFormat="1" x14ac:dyDescent="0.3">
      <c r="A97" s="78"/>
      <c r="B97" s="80"/>
      <c r="C97" s="81"/>
      <c r="D97" s="78"/>
      <c r="E97" s="78"/>
      <c r="F97" s="78"/>
      <c r="G97" s="78"/>
      <c r="H97" s="78"/>
      <c r="I97" s="78"/>
      <c r="J97" s="78"/>
      <c r="K97" s="115"/>
      <c r="L97" s="78"/>
      <c r="M97" s="78"/>
      <c r="N97" s="78"/>
      <c r="O97" s="78"/>
      <c r="P97" s="78"/>
      <c r="Q97" s="78"/>
      <c r="R97" s="78"/>
      <c r="S97" s="78"/>
    </row>
    <row r="98" spans="1:19" s="3" customFormat="1" x14ac:dyDescent="0.3">
      <c r="A98" s="78"/>
      <c r="B98" s="80"/>
      <c r="C98" s="81"/>
      <c r="D98" s="78"/>
      <c r="E98" s="78"/>
      <c r="F98" s="78"/>
      <c r="G98" s="78"/>
      <c r="H98" s="78"/>
      <c r="I98" s="78"/>
      <c r="J98" s="78"/>
      <c r="K98" s="115"/>
      <c r="L98" s="78"/>
      <c r="M98" s="78"/>
      <c r="N98" s="78"/>
      <c r="O98" s="78"/>
      <c r="P98" s="78"/>
      <c r="Q98" s="78"/>
      <c r="R98" s="78"/>
      <c r="S98" s="78"/>
    </row>
    <row r="99" spans="1:19" s="3" customFormat="1" x14ac:dyDescent="0.3">
      <c r="A99" s="78"/>
      <c r="B99" s="80"/>
      <c r="C99" s="81"/>
      <c r="D99" s="78"/>
      <c r="E99" s="78"/>
      <c r="F99" s="78"/>
      <c r="G99" s="78"/>
      <c r="H99" s="78"/>
      <c r="I99" s="78"/>
      <c r="J99" s="78"/>
      <c r="K99" s="115"/>
      <c r="L99" s="78"/>
      <c r="M99" s="78"/>
      <c r="N99" s="78"/>
      <c r="O99" s="78"/>
      <c r="P99" s="78"/>
      <c r="Q99" s="78"/>
      <c r="R99" s="78"/>
      <c r="S99" s="78"/>
    </row>
    <row r="100" spans="1:19" s="3" customFormat="1" x14ac:dyDescent="0.3">
      <c r="A100" s="78"/>
      <c r="B100" s="80"/>
      <c r="C100" s="81"/>
      <c r="D100" s="78"/>
      <c r="E100" s="78"/>
      <c r="F100" s="78"/>
      <c r="G100" s="78"/>
      <c r="H100" s="78"/>
      <c r="I100" s="78"/>
      <c r="J100" s="78"/>
      <c r="K100" s="115"/>
      <c r="L100" s="78"/>
      <c r="M100" s="78"/>
      <c r="N100" s="78"/>
      <c r="O100" s="78"/>
      <c r="P100" s="78"/>
      <c r="Q100" s="78"/>
      <c r="R100" s="78"/>
      <c r="S100" s="78"/>
    </row>
    <row r="101" spans="1:19" s="3" customFormat="1" x14ac:dyDescent="0.3">
      <c r="A101" s="78"/>
      <c r="B101" s="80"/>
      <c r="C101" s="81"/>
      <c r="D101" s="78"/>
      <c r="E101" s="78"/>
      <c r="F101" s="78"/>
      <c r="G101" s="78"/>
      <c r="H101" s="78"/>
      <c r="I101" s="78"/>
      <c r="J101" s="78"/>
      <c r="K101" s="115"/>
      <c r="L101" s="78"/>
      <c r="M101" s="78"/>
      <c r="N101" s="78"/>
      <c r="O101" s="78"/>
      <c r="P101" s="78"/>
      <c r="Q101" s="78"/>
      <c r="R101" s="78"/>
      <c r="S101" s="78"/>
    </row>
    <row r="102" spans="1:19" s="3" customFormat="1" x14ac:dyDescent="0.3">
      <c r="A102" s="78"/>
      <c r="B102" s="80"/>
      <c r="C102" s="81"/>
      <c r="D102" s="78"/>
      <c r="E102" s="78"/>
      <c r="F102" s="78"/>
      <c r="G102" s="78"/>
      <c r="H102" s="78"/>
      <c r="I102" s="78"/>
      <c r="J102" s="78"/>
      <c r="K102" s="115"/>
      <c r="L102" s="78"/>
      <c r="M102" s="78"/>
      <c r="N102" s="78"/>
      <c r="O102" s="78"/>
      <c r="P102" s="78"/>
      <c r="Q102" s="78"/>
      <c r="R102" s="78"/>
      <c r="S102" s="78"/>
    </row>
    <row r="103" spans="1:19" s="3" customFormat="1" x14ac:dyDescent="0.3">
      <c r="A103" s="78"/>
      <c r="B103" s="80"/>
      <c r="C103" s="81"/>
      <c r="D103" s="78"/>
      <c r="E103" s="78"/>
      <c r="F103" s="78"/>
      <c r="G103" s="78"/>
      <c r="H103" s="78"/>
      <c r="I103" s="78"/>
      <c r="J103" s="78"/>
      <c r="K103" s="115"/>
      <c r="L103" s="78"/>
      <c r="M103" s="78"/>
      <c r="N103" s="78"/>
      <c r="O103" s="78"/>
      <c r="P103" s="78"/>
      <c r="Q103" s="78"/>
      <c r="R103" s="78"/>
      <c r="S103" s="78"/>
    </row>
    <row r="104" spans="1:19" s="3" customFormat="1" x14ac:dyDescent="0.3">
      <c r="A104" s="78"/>
      <c r="B104" s="80"/>
      <c r="C104" s="81"/>
      <c r="D104" s="78"/>
      <c r="E104" s="78"/>
      <c r="F104" s="78"/>
      <c r="G104" s="78"/>
      <c r="H104" s="78"/>
      <c r="I104" s="78"/>
      <c r="J104" s="78"/>
      <c r="K104" s="115"/>
      <c r="L104" s="78"/>
      <c r="M104" s="78"/>
      <c r="N104" s="78"/>
      <c r="O104" s="78"/>
      <c r="P104" s="78"/>
      <c r="Q104" s="78"/>
      <c r="R104" s="78"/>
      <c r="S104" s="78"/>
    </row>
    <row r="105" spans="1:19" s="3" customFormat="1" ht="15" customHeight="1" x14ac:dyDescent="0.3">
      <c r="A105" s="78"/>
      <c r="B105" s="80"/>
      <c r="C105" s="81"/>
      <c r="D105" s="78"/>
      <c r="E105" s="78"/>
      <c r="F105" s="78"/>
      <c r="G105" s="78"/>
      <c r="H105" s="78"/>
      <c r="I105" s="78"/>
      <c r="J105" s="78"/>
      <c r="K105" s="115"/>
      <c r="L105" s="78"/>
      <c r="M105" s="78"/>
      <c r="N105" s="78"/>
      <c r="O105" s="78"/>
      <c r="P105" s="78"/>
      <c r="Q105" s="78"/>
      <c r="R105" s="78"/>
      <c r="S105" s="78"/>
    </row>
    <row r="106" spans="1:19" s="3" customFormat="1" x14ac:dyDescent="0.3">
      <c r="A106" s="78"/>
      <c r="B106" s="80"/>
      <c r="C106" s="81"/>
      <c r="D106" s="78"/>
      <c r="E106" s="78"/>
      <c r="F106" s="78"/>
      <c r="G106" s="78"/>
      <c r="H106" s="78"/>
      <c r="I106" s="78"/>
      <c r="J106" s="78"/>
      <c r="K106" s="115"/>
      <c r="L106" s="78"/>
      <c r="M106" s="78"/>
      <c r="N106" s="78"/>
      <c r="O106" s="78"/>
      <c r="P106" s="78"/>
      <c r="Q106" s="78"/>
      <c r="R106" s="78"/>
      <c r="S106" s="78"/>
    </row>
    <row r="107" spans="1:19" s="3" customFormat="1" x14ac:dyDescent="0.3">
      <c r="A107" s="78"/>
      <c r="B107" s="80"/>
      <c r="C107" s="81"/>
      <c r="D107" s="78"/>
      <c r="E107" s="78"/>
      <c r="F107" s="78"/>
      <c r="G107" s="78"/>
      <c r="H107" s="78"/>
      <c r="I107" s="78"/>
      <c r="J107" s="78"/>
      <c r="K107" s="115"/>
      <c r="L107" s="78"/>
      <c r="M107" s="78"/>
      <c r="N107" s="78"/>
      <c r="O107" s="78"/>
      <c r="P107" s="78"/>
      <c r="Q107" s="78"/>
      <c r="R107" s="78"/>
      <c r="S107" s="78"/>
    </row>
    <row r="108" spans="1:19" s="3" customFormat="1" x14ac:dyDescent="0.3">
      <c r="A108" s="78"/>
      <c r="B108" s="80"/>
      <c r="C108" s="81"/>
      <c r="D108" s="78"/>
      <c r="E108" s="78"/>
      <c r="F108" s="78"/>
      <c r="G108" s="78"/>
      <c r="H108" s="78"/>
      <c r="I108" s="78"/>
      <c r="J108" s="78"/>
      <c r="K108" s="115"/>
      <c r="L108" s="78"/>
      <c r="M108" s="78"/>
      <c r="N108" s="78"/>
      <c r="O108" s="78"/>
      <c r="P108" s="78"/>
      <c r="Q108" s="78"/>
      <c r="R108" s="78"/>
      <c r="S108" s="78"/>
    </row>
    <row r="109" spans="1:19" s="3" customFormat="1" x14ac:dyDescent="0.3">
      <c r="A109" s="78"/>
      <c r="B109" s="80"/>
      <c r="C109" s="81"/>
      <c r="D109" s="78"/>
      <c r="E109" s="78"/>
      <c r="F109" s="78"/>
      <c r="G109" s="78"/>
      <c r="H109" s="78"/>
      <c r="I109" s="78"/>
      <c r="J109" s="78"/>
      <c r="K109" s="115"/>
      <c r="L109" s="78"/>
      <c r="M109" s="78"/>
      <c r="N109" s="78"/>
      <c r="O109" s="78"/>
      <c r="P109" s="78"/>
      <c r="Q109" s="78"/>
      <c r="R109" s="78"/>
      <c r="S109" s="78"/>
    </row>
    <row r="110" spans="1:19" s="3" customFormat="1" x14ac:dyDescent="0.3">
      <c r="A110" s="78"/>
      <c r="B110" s="80"/>
      <c r="C110" s="81"/>
      <c r="D110" s="78"/>
      <c r="E110" s="78"/>
      <c r="F110" s="78"/>
      <c r="G110" s="78"/>
      <c r="H110" s="78"/>
      <c r="I110" s="78"/>
      <c r="J110" s="78"/>
      <c r="K110" s="115"/>
      <c r="L110" s="78"/>
      <c r="M110" s="78"/>
      <c r="N110" s="78"/>
      <c r="O110" s="78"/>
      <c r="P110" s="78"/>
      <c r="Q110" s="78"/>
      <c r="R110" s="78"/>
      <c r="S110" s="78"/>
    </row>
    <row r="111" spans="1:19" s="3" customFormat="1" x14ac:dyDescent="0.3">
      <c r="A111" s="78"/>
      <c r="B111" s="80"/>
      <c r="C111" s="81"/>
      <c r="D111" s="78"/>
      <c r="E111" s="78"/>
      <c r="F111" s="78"/>
      <c r="G111" s="78"/>
      <c r="H111" s="78"/>
      <c r="I111" s="78"/>
      <c r="J111" s="78"/>
      <c r="K111" s="115"/>
      <c r="L111" s="78"/>
      <c r="M111" s="78"/>
      <c r="N111" s="78"/>
      <c r="O111" s="78"/>
      <c r="P111" s="78"/>
      <c r="Q111" s="78"/>
      <c r="R111" s="78"/>
      <c r="S111" s="78"/>
    </row>
    <row r="112" spans="1:19" s="3" customFormat="1" x14ac:dyDescent="0.3">
      <c r="A112" s="78"/>
      <c r="B112" s="80"/>
      <c r="C112" s="81"/>
      <c r="D112" s="78"/>
      <c r="E112" s="78"/>
      <c r="F112" s="78"/>
      <c r="G112" s="78"/>
      <c r="H112" s="78"/>
      <c r="I112" s="78"/>
      <c r="J112" s="78"/>
      <c r="K112" s="115"/>
      <c r="L112" s="78"/>
      <c r="M112" s="78"/>
      <c r="N112" s="78"/>
      <c r="O112" s="78"/>
      <c r="P112" s="78"/>
      <c r="Q112" s="78"/>
      <c r="R112" s="78"/>
      <c r="S112" s="78"/>
    </row>
    <row r="113" spans="1:19" s="3" customFormat="1" x14ac:dyDescent="0.3">
      <c r="A113" s="78"/>
      <c r="B113" s="80"/>
      <c r="C113" s="81"/>
      <c r="D113" s="78"/>
      <c r="E113" s="78"/>
      <c r="F113" s="78"/>
      <c r="G113" s="78"/>
      <c r="H113" s="78"/>
      <c r="I113" s="78"/>
      <c r="J113" s="78"/>
      <c r="K113" s="115"/>
      <c r="L113" s="78"/>
      <c r="M113" s="78"/>
      <c r="N113" s="78"/>
      <c r="O113" s="78"/>
      <c r="P113" s="78"/>
      <c r="Q113" s="78"/>
      <c r="R113" s="78"/>
      <c r="S113" s="78"/>
    </row>
    <row r="114" spans="1:19" s="3" customFormat="1" x14ac:dyDescent="0.3">
      <c r="A114" s="78"/>
      <c r="B114" s="80"/>
      <c r="C114" s="81"/>
      <c r="D114" s="78"/>
      <c r="E114" s="78"/>
      <c r="F114" s="78"/>
      <c r="G114" s="78"/>
      <c r="H114" s="78"/>
      <c r="I114" s="78"/>
      <c r="J114" s="78"/>
      <c r="K114" s="115"/>
      <c r="L114" s="78"/>
      <c r="M114" s="78"/>
      <c r="N114" s="78"/>
      <c r="O114" s="78"/>
      <c r="P114" s="78"/>
      <c r="Q114" s="78"/>
      <c r="R114" s="78"/>
      <c r="S114" s="78"/>
    </row>
    <row r="115" spans="1:19" s="3" customFormat="1" x14ac:dyDescent="0.3">
      <c r="A115" s="78"/>
      <c r="B115" s="80"/>
      <c r="C115" s="81"/>
      <c r="D115" s="78"/>
      <c r="E115" s="78"/>
      <c r="F115" s="78"/>
      <c r="G115" s="78"/>
      <c r="H115" s="78"/>
      <c r="I115" s="78"/>
      <c r="J115" s="78"/>
      <c r="K115" s="115"/>
      <c r="L115" s="78"/>
      <c r="M115" s="78"/>
      <c r="N115" s="78"/>
      <c r="O115" s="78"/>
      <c r="P115" s="78"/>
      <c r="Q115" s="78"/>
      <c r="R115" s="78"/>
      <c r="S115" s="78"/>
    </row>
    <row r="116" spans="1:19" s="3" customFormat="1" x14ac:dyDescent="0.3">
      <c r="A116" s="78"/>
      <c r="B116" s="80"/>
      <c r="C116" s="81"/>
      <c r="D116" s="78"/>
      <c r="E116" s="78"/>
      <c r="F116" s="78"/>
      <c r="G116" s="78"/>
      <c r="H116" s="78"/>
      <c r="I116" s="78"/>
      <c r="J116" s="78"/>
      <c r="K116" s="115"/>
      <c r="L116" s="78"/>
      <c r="M116" s="78"/>
      <c r="N116" s="78"/>
      <c r="O116" s="78"/>
      <c r="P116" s="78"/>
      <c r="Q116" s="78"/>
      <c r="R116" s="78"/>
      <c r="S116" s="78"/>
    </row>
    <row r="117" spans="1:19" s="3" customFormat="1" x14ac:dyDescent="0.3">
      <c r="A117" s="78"/>
      <c r="B117" s="80"/>
      <c r="C117" s="81"/>
      <c r="D117" s="78"/>
      <c r="E117" s="78"/>
      <c r="F117" s="78"/>
      <c r="G117" s="78"/>
      <c r="H117" s="78"/>
      <c r="I117" s="78"/>
      <c r="J117" s="78"/>
      <c r="K117" s="115"/>
      <c r="L117" s="78"/>
      <c r="M117" s="78"/>
      <c r="N117" s="78"/>
      <c r="O117" s="78"/>
      <c r="P117" s="78"/>
      <c r="Q117" s="78"/>
      <c r="R117" s="78"/>
      <c r="S117" s="78"/>
    </row>
    <row r="118" spans="1:19" s="3" customFormat="1" x14ac:dyDescent="0.3">
      <c r="A118" s="78"/>
      <c r="B118" s="80"/>
      <c r="C118" s="81"/>
      <c r="D118" s="78"/>
      <c r="E118" s="78"/>
      <c r="F118" s="78"/>
      <c r="G118" s="78"/>
      <c r="H118" s="78"/>
      <c r="I118" s="78"/>
      <c r="J118" s="78"/>
      <c r="K118" s="115"/>
      <c r="L118" s="78"/>
      <c r="M118" s="78"/>
      <c r="N118" s="78"/>
      <c r="O118" s="78"/>
      <c r="P118" s="78"/>
      <c r="Q118" s="78"/>
      <c r="R118" s="78"/>
      <c r="S118" s="78"/>
    </row>
    <row r="119" spans="1:19" s="3" customFormat="1" x14ac:dyDescent="0.3">
      <c r="A119" s="78"/>
      <c r="B119" s="80"/>
      <c r="C119" s="81"/>
      <c r="D119" s="78"/>
      <c r="E119" s="78"/>
      <c r="F119" s="78"/>
      <c r="G119" s="78"/>
      <c r="H119" s="78"/>
      <c r="I119" s="78"/>
      <c r="J119" s="78"/>
      <c r="K119" s="115"/>
      <c r="L119" s="78"/>
      <c r="M119" s="78"/>
      <c r="N119" s="78"/>
      <c r="O119" s="78"/>
      <c r="P119" s="78"/>
      <c r="Q119" s="78"/>
      <c r="R119" s="78"/>
      <c r="S119" s="78"/>
    </row>
    <row r="120" spans="1:19" s="3" customFormat="1" x14ac:dyDescent="0.3">
      <c r="A120" s="78"/>
      <c r="B120" s="80"/>
      <c r="C120" s="81"/>
      <c r="D120" s="78"/>
      <c r="E120" s="78"/>
      <c r="F120" s="78"/>
      <c r="G120" s="78"/>
      <c r="H120" s="78"/>
      <c r="I120" s="78"/>
      <c r="J120" s="78"/>
      <c r="K120" s="115"/>
      <c r="L120" s="78"/>
      <c r="M120" s="78"/>
      <c r="N120" s="78"/>
      <c r="O120" s="78"/>
      <c r="P120" s="78"/>
      <c r="Q120" s="78"/>
      <c r="R120" s="78"/>
      <c r="S120" s="78"/>
    </row>
    <row r="121" spans="1:19" s="3" customFormat="1" x14ac:dyDescent="0.3">
      <c r="A121" s="78"/>
      <c r="B121" s="80"/>
      <c r="C121" s="81"/>
      <c r="D121" s="78"/>
      <c r="E121" s="78"/>
      <c r="F121" s="78"/>
      <c r="G121" s="78"/>
      <c r="H121" s="78"/>
      <c r="I121" s="78"/>
      <c r="J121" s="78"/>
      <c r="K121" s="115"/>
      <c r="L121" s="78"/>
      <c r="M121" s="78"/>
      <c r="N121" s="78"/>
      <c r="O121" s="78"/>
      <c r="P121" s="78"/>
      <c r="Q121" s="78"/>
      <c r="R121" s="78"/>
      <c r="S121" s="78"/>
    </row>
    <row r="122" spans="1:19" s="3" customFormat="1" x14ac:dyDescent="0.3">
      <c r="A122" s="78"/>
      <c r="B122" s="80"/>
      <c r="C122" s="81"/>
      <c r="D122" s="78"/>
      <c r="E122" s="78"/>
      <c r="F122" s="78"/>
      <c r="G122" s="78"/>
      <c r="H122" s="78"/>
      <c r="I122" s="78"/>
      <c r="J122" s="78"/>
      <c r="K122" s="115"/>
      <c r="L122" s="78"/>
      <c r="M122" s="78"/>
      <c r="N122" s="78"/>
      <c r="O122" s="78"/>
      <c r="P122" s="78"/>
      <c r="Q122" s="78"/>
      <c r="R122" s="78"/>
      <c r="S122" s="78"/>
    </row>
    <row r="123" spans="1:19" s="3" customFormat="1" x14ac:dyDescent="0.3">
      <c r="A123" s="78"/>
      <c r="B123" s="80"/>
      <c r="C123" s="81"/>
      <c r="D123" s="78"/>
      <c r="E123" s="78"/>
      <c r="F123" s="78"/>
      <c r="G123" s="78"/>
      <c r="H123" s="78"/>
      <c r="I123" s="78"/>
      <c r="J123" s="78"/>
      <c r="K123" s="115"/>
      <c r="L123" s="78"/>
      <c r="M123" s="78"/>
      <c r="N123" s="78"/>
      <c r="O123" s="78"/>
      <c r="P123" s="78"/>
      <c r="Q123" s="78"/>
      <c r="R123" s="78"/>
      <c r="S123" s="78"/>
    </row>
    <row r="124" spans="1:19" s="3" customFormat="1" x14ac:dyDescent="0.3">
      <c r="A124" s="78"/>
      <c r="B124" s="80"/>
      <c r="C124" s="81"/>
      <c r="D124" s="78"/>
      <c r="E124" s="78"/>
      <c r="F124" s="78"/>
      <c r="G124" s="78"/>
      <c r="H124" s="78"/>
      <c r="I124" s="78"/>
      <c r="J124" s="78"/>
      <c r="K124" s="115"/>
      <c r="L124" s="78"/>
      <c r="M124" s="78"/>
      <c r="N124" s="78"/>
      <c r="O124" s="78"/>
      <c r="P124" s="78"/>
      <c r="Q124" s="78"/>
      <c r="R124" s="78"/>
      <c r="S124" s="78"/>
    </row>
    <row r="125" spans="1:19" s="3" customFormat="1" x14ac:dyDescent="0.3">
      <c r="A125" s="78"/>
      <c r="B125" s="80"/>
      <c r="C125" s="81"/>
      <c r="D125" s="78"/>
      <c r="E125" s="78"/>
      <c r="F125" s="78"/>
      <c r="G125" s="78"/>
      <c r="H125" s="78"/>
      <c r="I125" s="78"/>
      <c r="J125" s="78"/>
      <c r="K125" s="115"/>
      <c r="L125" s="78"/>
      <c r="M125" s="78"/>
      <c r="N125" s="78"/>
      <c r="O125" s="78"/>
      <c r="P125" s="78"/>
      <c r="Q125" s="78"/>
      <c r="R125" s="78"/>
      <c r="S125" s="78"/>
    </row>
    <row r="126" spans="1:19" s="3" customFormat="1" x14ac:dyDescent="0.3">
      <c r="A126" s="78"/>
      <c r="B126" s="80"/>
      <c r="C126" s="81"/>
      <c r="D126" s="78"/>
      <c r="E126" s="78"/>
      <c r="F126" s="78"/>
      <c r="G126" s="78"/>
      <c r="H126" s="78"/>
      <c r="I126" s="78"/>
      <c r="J126" s="78"/>
      <c r="K126" s="115"/>
      <c r="L126" s="78"/>
      <c r="M126" s="78"/>
      <c r="N126" s="78"/>
      <c r="O126" s="78"/>
      <c r="P126" s="78"/>
      <c r="Q126" s="78"/>
      <c r="R126" s="78"/>
      <c r="S126" s="78"/>
    </row>
    <row r="127" spans="1:19" s="3" customFormat="1" x14ac:dyDescent="0.3">
      <c r="A127" s="78"/>
      <c r="B127" s="80"/>
      <c r="C127" s="81"/>
      <c r="D127" s="78"/>
      <c r="E127" s="78"/>
      <c r="F127" s="78"/>
      <c r="G127" s="78"/>
      <c r="H127" s="78"/>
      <c r="I127" s="78"/>
      <c r="J127" s="78"/>
      <c r="K127" s="115"/>
      <c r="L127" s="78"/>
      <c r="M127" s="78"/>
      <c r="N127" s="78"/>
      <c r="O127" s="78"/>
      <c r="P127" s="78"/>
      <c r="Q127" s="78"/>
      <c r="R127" s="78"/>
      <c r="S127" s="78"/>
    </row>
    <row r="128" spans="1:19" s="3" customFormat="1" x14ac:dyDescent="0.3">
      <c r="A128" s="78"/>
      <c r="B128" s="80"/>
      <c r="C128" s="81"/>
      <c r="D128" s="78"/>
      <c r="E128" s="78"/>
      <c r="F128" s="78"/>
      <c r="G128" s="78"/>
      <c r="H128" s="78"/>
      <c r="I128" s="78"/>
      <c r="J128" s="78"/>
      <c r="K128" s="115"/>
      <c r="L128" s="78"/>
      <c r="M128" s="78"/>
      <c r="N128" s="78"/>
      <c r="O128" s="78"/>
      <c r="P128" s="78"/>
      <c r="Q128" s="78"/>
      <c r="R128" s="78"/>
      <c r="S128" s="78"/>
    </row>
    <row r="129" spans="1:19" s="3" customFormat="1" x14ac:dyDescent="0.3">
      <c r="A129" s="78"/>
      <c r="B129" s="80"/>
      <c r="C129" s="81"/>
      <c r="D129" s="78"/>
      <c r="E129" s="78"/>
      <c r="F129" s="78"/>
      <c r="G129" s="78"/>
      <c r="H129" s="78"/>
      <c r="I129" s="78"/>
      <c r="J129" s="78"/>
      <c r="K129" s="115"/>
      <c r="L129" s="78"/>
      <c r="M129" s="78"/>
      <c r="N129" s="78"/>
      <c r="O129" s="78"/>
      <c r="P129" s="78"/>
      <c r="Q129" s="78"/>
      <c r="R129" s="78"/>
      <c r="S129" s="78"/>
    </row>
    <row r="130" spans="1:19" s="3" customFormat="1" x14ac:dyDescent="0.3">
      <c r="A130" s="78"/>
      <c r="B130" s="80"/>
      <c r="C130" s="81"/>
      <c r="D130" s="78"/>
      <c r="E130" s="78"/>
      <c r="F130" s="78"/>
      <c r="G130" s="78"/>
      <c r="H130" s="78"/>
      <c r="I130" s="78"/>
      <c r="J130" s="78"/>
      <c r="K130" s="115"/>
      <c r="L130" s="78"/>
      <c r="M130" s="78"/>
      <c r="N130" s="78"/>
      <c r="O130" s="78"/>
      <c r="P130" s="78"/>
      <c r="Q130" s="78"/>
      <c r="R130" s="78"/>
      <c r="S130" s="78"/>
    </row>
    <row r="131" spans="1:19" s="3" customFormat="1" x14ac:dyDescent="0.3">
      <c r="A131" s="78"/>
      <c r="B131" s="80"/>
      <c r="C131" s="81"/>
      <c r="D131" s="78"/>
      <c r="E131" s="78"/>
      <c r="F131" s="78"/>
      <c r="G131" s="78"/>
      <c r="H131" s="78"/>
      <c r="I131" s="78"/>
      <c r="J131" s="78"/>
      <c r="K131" s="115"/>
      <c r="L131" s="78"/>
      <c r="M131" s="78"/>
      <c r="N131" s="78"/>
      <c r="O131" s="78"/>
      <c r="P131" s="78"/>
      <c r="Q131" s="78"/>
      <c r="R131" s="78"/>
      <c r="S131" s="78"/>
    </row>
    <row r="132" spans="1:19" s="3" customFormat="1" x14ac:dyDescent="0.3">
      <c r="A132" s="78"/>
      <c r="B132" s="80"/>
      <c r="C132" s="81"/>
      <c r="D132" s="78"/>
      <c r="E132" s="78"/>
      <c r="F132" s="78"/>
      <c r="G132" s="78"/>
      <c r="H132" s="78"/>
      <c r="I132" s="78"/>
      <c r="J132" s="78"/>
      <c r="K132" s="115"/>
      <c r="L132" s="78"/>
      <c r="M132" s="78"/>
      <c r="N132" s="78"/>
      <c r="O132" s="78"/>
      <c r="P132" s="78"/>
      <c r="Q132" s="78"/>
      <c r="R132" s="78"/>
      <c r="S132" s="78"/>
    </row>
    <row r="133" spans="1:19" s="3" customFormat="1" x14ac:dyDescent="0.3">
      <c r="A133" s="78"/>
      <c r="B133" s="80"/>
      <c r="C133" s="81"/>
      <c r="D133" s="78"/>
      <c r="E133" s="78"/>
      <c r="F133" s="78"/>
      <c r="G133" s="78"/>
      <c r="H133" s="78"/>
      <c r="I133" s="78"/>
      <c r="J133" s="78"/>
      <c r="K133" s="115"/>
      <c r="L133" s="78"/>
      <c r="M133" s="78"/>
      <c r="N133" s="78"/>
      <c r="O133" s="78"/>
      <c r="P133" s="78"/>
      <c r="Q133" s="78"/>
      <c r="R133" s="78"/>
      <c r="S133" s="78"/>
    </row>
    <row r="134" spans="1:19" s="3" customFormat="1" x14ac:dyDescent="0.3">
      <c r="A134" s="78"/>
      <c r="B134" s="80"/>
      <c r="C134" s="81"/>
      <c r="D134" s="78"/>
      <c r="E134" s="78"/>
      <c r="F134" s="78"/>
      <c r="G134" s="78"/>
      <c r="H134" s="78"/>
      <c r="I134" s="78"/>
      <c r="J134" s="78"/>
      <c r="K134" s="115"/>
      <c r="L134" s="78"/>
      <c r="M134" s="78"/>
      <c r="N134" s="78"/>
      <c r="O134" s="78"/>
      <c r="P134" s="78"/>
      <c r="Q134" s="78"/>
      <c r="R134" s="78"/>
      <c r="S134" s="78"/>
    </row>
    <row r="135" spans="1:19" s="3" customFormat="1" x14ac:dyDescent="0.3">
      <c r="A135" s="78"/>
      <c r="B135" s="80"/>
      <c r="C135" s="81"/>
      <c r="D135" s="78"/>
      <c r="E135" s="78"/>
      <c r="F135" s="78"/>
      <c r="G135" s="78"/>
      <c r="H135" s="78"/>
      <c r="I135" s="78"/>
      <c r="J135" s="78"/>
      <c r="K135" s="115"/>
      <c r="L135" s="78"/>
      <c r="M135" s="78"/>
      <c r="N135" s="78"/>
      <c r="O135" s="78"/>
      <c r="P135" s="78"/>
      <c r="Q135" s="78"/>
      <c r="R135" s="78"/>
      <c r="S135" s="78"/>
    </row>
    <row r="136" spans="1:19" s="3" customFormat="1" x14ac:dyDescent="0.3">
      <c r="A136" s="78"/>
      <c r="B136" s="80"/>
      <c r="C136" s="81"/>
      <c r="D136" s="78"/>
      <c r="E136" s="78"/>
      <c r="F136" s="78"/>
      <c r="G136" s="78"/>
      <c r="H136" s="78"/>
      <c r="I136" s="78"/>
      <c r="J136" s="78"/>
      <c r="K136" s="115"/>
      <c r="L136" s="78"/>
      <c r="M136" s="78"/>
      <c r="N136" s="78"/>
      <c r="O136" s="78"/>
      <c r="P136" s="78"/>
      <c r="Q136" s="78"/>
      <c r="R136" s="78"/>
      <c r="S136" s="78"/>
    </row>
    <row r="137" spans="1:19" s="3" customFormat="1" x14ac:dyDescent="0.3">
      <c r="A137" s="78"/>
      <c r="B137" s="80"/>
      <c r="C137" s="81"/>
      <c r="D137" s="78"/>
      <c r="E137" s="78"/>
      <c r="F137" s="78"/>
      <c r="G137" s="78"/>
      <c r="H137" s="78"/>
      <c r="I137" s="78"/>
      <c r="J137" s="78"/>
      <c r="K137" s="115"/>
      <c r="L137" s="78"/>
      <c r="M137" s="78"/>
      <c r="N137" s="78"/>
      <c r="O137" s="78"/>
      <c r="P137" s="78"/>
      <c r="Q137" s="78"/>
      <c r="R137" s="78"/>
      <c r="S137" s="78"/>
    </row>
    <row r="138" spans="1:19" s="3" customFormat="1" x14ac:dyDescent="0.3">
      <c r="A138" s="78"/>
      <c r="B138" s="80"/>
      <c r="C138" s="81"/>
      <c r="D138" s="78"/>
      <c r="E138" s="78"/>
      <c r="F138" s="78"/>
      <c r="G138" s="78"/>
      <c r="H138" s="78"/>
      <c r="I138" s="78"/>
      <c r="J138" s="78"/>
      <c r="K138" s="115"/>
      <c r="L138" s="78"/>
      <c r="M138" s="78"/>
      <c r="N138" s="78"/>
      <c r="O138" s="78"/>
      <c r="P138" s="78"/>
      <c r="Q138" s="78"/>
      <c r="R138" s="78"/>
      <c r="S138" s="78"/>
    </row>
    <row r="139" spans="1:19" x14ac:dyDescent="0.3">
      <c r="A139" s="78"/>
      <c r="B139" s="80"/>
      <c r="C139" s="81"/>
    </row>
    <row r="140" spans="1:19" x14ac:dyDescent="0.3">
      <c r="A140" s="78"/>
      <c r="B140" s="13"/>
    </row>
    <row r="145" spans="12:13" x14ac:dyDescent="0.3">
      <c r="L145" s="82"/>
      <c r="M145" s="82"/>
    </row>
    <row r="147" spans="12:13" x14ac:dyDescent="0.3">
      <c r="L147" s="82"/>
      <c r="M147" s="82"/>
    </row>
  </sheetData>
  <mergeCells count="40">
    <mergeCell ref="A3:R3"/>
    <mergeCell ref="O1:S1"/>
    <mergeCell ref="E8:E11"/>
    <mergeCell ref="L9:L10"/>
    <mergeCell ref="A4:R4"/>
    <mergeCell ref="A5:R5"/>
    <mergeCell ref="A6:R6"/>
    <mergeCell ref="A7:R7"/>
    <mergeCell ref="K8:K10"/>
    <mergeCell ref="L8:Q8"/>
    <mergeCell ref="A8:A11"/>
    <mergeCell ref="B8:B11"/>
    <mergeCell ref="C8:D8"/>
    <mergeCell ref="A13:S13"/>
    <mergeCell ref="A18:S18"/>
    <mergeCell ref="M9:Q9"/>
    <mergeCell ref="A15:R15"/>
    <mergeCell ref="C9:C11"/>
    <mergeCell ref="D9:D11"/>
    <mergeCell ref="I9:I10"/>
    <mergeCell ref="J9:J10"/>
    <mergeCell ref="A14:B14"/>
    <mergeCell ref="R8:S9"/>
    <mergeCell ref="R10:R11"/>
    <mergeCell ref="S10:S11"/>
    <mergeCell ref="F8:F11"/>
    <mergeCell ref="G8:G11"/>
    <mergeCell ref="H8:H10"/>
    <mergeCell ref="I8:J8"/>
    <mergeCell ref="A19:R19"/>
    <mergeCell ref="A45:B45"/>
    <mergeCell ref="A23:S23"/>
    <mergeCell ref="A24:S24"/>
    <mergeCell ref="A44:S44"/>
    <mergeCell ref="A30:S30"/>
    <mergeCell ref="A31:B31"/>
    <mergeCell ref="A34:S34"/>
    <mergeCell ref="A35:B35"/>
    <mergeCell ref="A37:S37"/>
    <mergeCell ref="A38:B38"/>
  </mergeCells>
  <printOptions horizontalCentered="1"/>
  <pageMargins left="0.39370078740157483" right="0.31496062992125984" top="1.1811023622047245" bottom="0.59055118110236227" header="0.59055118110236227" footer="0.31496062992125984"/>
  <pageSetup paperSize="9" scale="53" firstPageNumber="4" fitToHeight="0" orientation="landscape" useFirstPageNumber="1" r:id="rId1"/>
  <rowBreaks count="1" manualBreakCount="1">
    <brk id="29" max="18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D44"/>
  <sheetViews>
    <sheetView topLeftCell="A11" zoomScale="77" zoomScaleNormal="77" zoomScaleSheetLayoutView="70" zoomScalePageLayoutView="90" workbookViewId="0">
      <selection activeCell="B22" sqref="B22"/>
    </sheetView>
  </sheetViews>
  <sheetFormatPr defaultColWidth="8.85546875" defaultRowHeight="15" x14ac:dyDescent="0.25"/>
  <cols>
    <col min="1" max="1" width="7.28515625" style="125" customWidth="1"/>
    <col min="2" max="2" width="36" style="32" customWidth="1"/>
    <col min="3" max="3" width="14.28515625" style="33" customWidth="1"/>
    <col min="4" max="4" width="8" style="34" customWidth="1"/>
    <col min="5" max="5" width="7" style="34" customWidth="1"/>
    <col min="6" max="6" width="7.7109375" style="35" customWidth="1"/>
    <col min="7" max="7" width="6.28515625" style="34" customWidth="1"/>
    <col min="8" max="8" width="11.28515625" style="35" customWidth="1"/>
    <col min="9" max="9" width="7.42578125" style="35" customWidth="1"/>
    <col min="10" max="10" width="12.42578125" style="34" customWidth="1"/>
    <col min="11" max="11" width="7" style="34" customWidth="1"/>
    <col min="12" max="12" width="6.7109375" style="34" customWidth="1"/>
    <col min="13" max="13" width="6.5703125" style="34" customWidth="1"/>
    <col min="14" max="14" width="8.140625" style="34" customWidth="1"/>
    <col min="15" max="15" width="13.5703125" style="35" customWidth="1"/>
    <col min="16" max="16" width="14.5703125" style="35" customWidth="1"/>
    <col min="17" max="17" width="8.85546875" style="34" customWidth="1"/>
    <col min="18" max="18" width="7.5703125" style="34" customWidth="1"/>
    <col min="19" max="19" width="8.85546875" style="35" customWidth="1"/>
    <col min="20" max="20" width="14.42578125" style="35" customWidth="1"/>
    <col min="21" max="21" width="9" style="34" bestFit="1" customWidth="1"/>
    <col min="22" max="22" width="12.5703125" style="34" customWidth="1"/>
    <col min="23" max="23" width="11.7109375" style="34" customWidth="1"/>
    <col min="24" max="24" width="9.28515625" style="34" customWidth="1"/>
    <col min="25" max="25" width="14.5703125" style="34" customWidth="1"/>
    <col min="26" max="26" width="12.7109375" style="35" customWidth="1"/>
    <col min="27" max="27" width="14.5703125" style="32" customWidth="1"/>
    <col min="28" max="28" width="11" style="25" bestFit="1" customWidth="1"/>
    <col min="29" max="29" width="17" style="25" customWidth="1"/>
    <col min="30" max="16384" width="8.85546875" style="30"/>
  </cols>
  <sheetData>
    <row r="1" spans="1:30" s="20" customFormat="1" ht="28.5" customHeight="1" x14ac:dyDescent="0.3">
      <c r="A1" s="185" t="s">
        <v>36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  <c r="Q1" s="185"/>
      <c r="R1" s="185"/>
      <c r="S1" s="185"/>
      <c r="T1" s="185"/>
      <c r="U1" s="185"/>
      <c r="V1" s="185"/>
      <c r="W1" s="44"/>
      <c r="X1" s="44"/>
      <c r="Y1" s="44"/>
      <c r="Z1" s="17"/>
      <c r="AA1" s="18"/>
      <c r="AB1" s="19"/>
      <c r="AC1" s="19"/>
      <c r="AD1" s="19"/>
    </row>
    <row r="2" spans="1:30" s="20" customFormat="1" ht="15" customHeight="1" x14ac:dyDescent="0.3">
      <c r="A2" s="186" t="s">
        <v>38</v>
      </c>
      <c r="B2" s="186" t="s">
        <v>3</v>
      </c>
      <c r="C2" s="173" t="s">
        <v>45</v>
      </c>
      <c r="D2" s="172" t="s">
        <v>41</v>
      </c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172"/>
      <c r="T2" s="172"/>
      <c r="U2" s="172"/>
      <c r="V2" s="172"/>
      <c r="W2" s="172"/>
      <c r="X2" s="172"/>
      <c r="Y2" s="172"/>
      <c r="Z2" s="172"/>
      <c r="AA2" s="172"/>
      <c r="AB2" s="19"/>
      <c r="AC2" s="19"/>
      <c r="AD2" s="19"/>
    </row>
    <row r="3" spans="1:30" s="20" customFormat="1" ht="42.6" customHeight="1" x14ac:dyDescent="0.3">
      <c r="A3" s="186"/>
      <c r="B3" s="186"/>
      <c r="C3" s="173"/>
      <c r="D3" s="173" t="s">
        <v>46</v>
      </c>
      <c r="E3" s="173"/>
      <c r="F3" s="173"/>
      <c r="G3" s="173"/>
      <c r="H3" s="173"/>
      <c r="I3" s="173"/>
      <c r="J3" s="173"/>
      <c r="K3" s="175" t="s">
        <v>89</v>
      </c>
      <c r="L3" s="176"/>
      <c r="M3" s="173" t="s">
        <v>61</v>
      </c>
      <c r="N3" s="173"/>
      <c r="O3" s="173" t="s">
        <v>62</v>
      </c>
      <c r="P3" s="173"/>
      <c r="Q3" s="173" t="s">
        <v>63</v>
      </c>
      <c r="R3" s="173"/>
      <c r="S3" s="180" t="s">
        <v>47</v>
      </c>
      <c r="T3" s="181"/>
      <c r="U3" s="181"/>
      <c r="V3" s="182"/>
      <c r="W3" s="175" t="s">
        <v>48</v>
      </c>
      <c r="X3" s="176"/>
      <c r="Y3" s="183" t="s">
        <v>66</v>
      </c>
      <c r="Z3" s="173" t="s">
        <v>67</v>
      </c>
      <c r="AA3" s="173" t="s">
        <v>68</v>
      </c>
      <c r="AB3" s="19"/>
      <c r="AC3" s="19"/>
      <c r="AD3" s="19"/>
    </row>
    <row r="4" spans="1:30" s="20" customFormat="1" ht="162" customHeight="1" x14ac:dyDescent="0.3">
      <c r="A4" s="186"/>
      <c r="B4" s="186"/>
      <c r="C4" s="173"/>
      <c r="D4" s="43" t="s">
        <v>6</v>
      </c>
      <c r="E4" s="21" t="s">
        <v>52</v>
      </c>
      <c r="F4" s="21" t="s">
        <v>90</v>
      </c>
      <c r="G4" s="21" t="s">
        <v>7</v>
      </c>
      <c r="H4" s="21" t="s">
        <v>9</v>
      </c>
      <c r="I4" s="21" t="s">
        <v>10</v>
      </c>
      <c r="J4" s="21" t="s">
        <v>8</v>
      </c>
      <c r="K4" s="177"/>
      <c r="L4" s="178"/>
      <c r="M4" s="173"/>
      <c r="N4" s="173"/>
      <c r="O4" s="173"/>
      <c r="P4" s="173"/>
      <c r="Q4" s="173"/>
      <c r="R4" s="173"/>
      <c r="S4" s="180" t="s">
        <v>64</v>
      </c>
      <c r="T4" s="182"/>
      <c r="U4" s="180" t="s">
        <v>65</v>
      </c>
      <c r="V4" s="182"/>
      <c r="W4" s="177"/>
      <c r="X4" s="178"/>
      <c r="Y4" s="184"/>
      <c r="Z4" s="173"/>
      <c r="AA4" s="173"/>
      <c r="AB4" s="19"/>
      <c r="AC4" s="19"/>
      <c r="AD4" s="19"/>
    </row>
    <row r="5" spans="1:30" s="13" customFormat="1" ht="27" customHeight="1" x14ac:dyDescent="0.3">
      <c r="A5" s="186"/>
      <c r="B5" s="186"/>
      <c r="C5" s="43" t="s">
        <v>1</v>
      </c>
      <c r="D5" s="22" t="s">
        <v>1</v>
      </c>
      <c r="E5" s="22" t="s">
        <v>1</v>
      </c>
      <c r="F5" s="43" t="s">
        <v>1</v>
      </c>
      <c r="G5" s="22" t="s">
        <v>1</v>
      </c>
      <c r="H5" s="43" t="s">
        <v>1</v>
      </c>
      <c r="I5" s="43" t="s">
        <v>1</v>
      </c>
      <c r="J5" s="22" t="s">
        <v>1</v>
      </c>
      <c r="K5" s="22" t="s">
        <v>4</v>
      </c>
      <c r="L5" s="22" t="s">
        <v>1</v>
      </c>
      <c r="M5" s="22" t="s">
        <v>4</v>
      </c>
      <c r="N5" s="22" t="s">
        <v>1</v>
      </c>
      <c r="O5" s="43" t="s">
        <v>2</v>
      </c>
      <c r="P5" s="43" t="s">
        <v>1</v>
      </c>
      <c r="Q5" s="22" t="s">
        <v>2</v>
      </c>
      <c r="R5" s="22" t="s">
        <v>1</v>
      </c>
      <c r="S5" s="43" t="s">
        <v>2</v>
      </c>
      <c r="T5" s="43" t="s">
        <v>1</v>
      </c>
      <c r="U5" s="43" t="s">
        <v>5</v>
      </c>
      <c r="V5" s="22" t="s">
        <v>1</v>
      </c>
      <c r="W5" s="43" t="s">
        <v>5</v>
      </c>
      <c r="X5" s="22" t="s">
        <v>1</v>
      </c>
      <c r="Y5" s="43" t="s">
        <v>1</v>
      </c>
      <c r="Z5" s="23" t="s">
        <v>1</v>
      </c>
      <c r="AA5" s="24" t="s">
        <v>1</v>
      </c>
      <c r="AB5" s="25"/>
      <c r="AC5" s="25"/>
      <c r="AD5" s="25"/>
    </row>
    <row r="6" spans="1:30" s="13" customFormat="1" ht="18.75" x14ac:dyDescent="0.3">
      <c r="A6" s="116">
        <v>1</v>
      </c>
      <c r="B6" s="42">
        <v>2</v>
      </c>
      <c r="C6" s="26">
        <v>3</v>
      </c>
      <c r="D6" s="26">
        <v>4</v>
      </c>
      <c r="E6" s="26">
        <v>5</v>
      </c>
      <c r="F6" s="26">
        <v>6</v>
      </c>
      <c r="G6" s="26">
        <v>7</v>
      </c>
      <c r="H6" s="26">
        <v>8</v>
      </c>
      <c r="I6" s="26">
        <v>9</v>
      </c>
      <c r="J6" s="26">
        <v>10</v>
      </c>
      <c r="K6" s="26">
        <v>11</v>
      </c>
      <c r="L6" s="26">
        <v>12</v>
      </c>
      <c r="M6" s="26">
        <v>13</v>
      </c>
      <c r="N6" s="26">
        <v>14</v>
      </c>
      <c r="O6" s="26">
        <v>15</v>
      </c>
      <c r="P6" s="26">
        <v>16</v>
      </c>
      <c r="Q6" s="26">
        <v>17</v>
      </c>
      <c r="R6" s="26">
        <v>18</v>
      </c>
      <c r="S6" s="26">
        <v>19</v>
      </c>
      <c r="T6" s="26">
        <v>20</v>
      </c>
      <c r="U6" s="26">
        <v>21</v>
      </c>
      <c r="V6" s="26">
        <v>22</v>
      </c>
      <c r="W6" s="26" t="s">
        <v>69</v>
      </c>
      <c r="X6" s="26" t="s">
        <v>70</v>
      </c>
      <c r="Y6" s="26"/>
      <c r="Z6" s="26">
        <v>23</v>
      </c>
      <c r="AA6" s="26">
        <v>24</v>
      </c>
      <c r="AB6" s="25"/>
      <c r="AC6" s="25"/>
      <c r="AD6" s="25"/>
    </row>
    <row r="7" spans="1:30" s="25" customFormat="1" ht="16.5" customHeight="1" x14ac:dyDescent="0.25">
      <c r="A7" s="174" t="s">
        <v>71</v>
      </c>
      <c r="B7" s="174"/>
      <c r="C7" s="174"/>
      <c r="D7" s="174"/>
      <c r="E7" s="174"/>
      <c r="F7" s="174"/>
      <c r="G7" s="174"/>
      <c r="H7" s="174"/>
      <c r="I7" s="174"/>
      <c r="J7" s="174"/>
      <c r="K7" s="174"/>
      <c r="L7" s="174"/>
      <c r="M7" s="174"/>
      <c r="N7" s="174"/>
      <c r="O7" s="174"/>
      <c r="P7" s="174"/>
      <c r="Q7" s="174"/>
      <c r="R7" s="174"/>
      <c r="S7" s="174"/>
      <c r="T7" s="174"/>
      <c r="U7" s="174"/>
      <c r="V7" s="174"/>
      <c r="W7" s="174"/>
      <c r="X7" s="174"/>
      <c r="Y7" s="174"/>
      <c r="Z7" s="174"/>
      <c r="AA7" s="174"/>
    </row>
    <row r="8" spans="1:30" s="28" customFormat="1" ht="20.100000000000001" customHeight="1" x14ac:dyDescent="0.25">
      <c r="A8" s="179" t="s">
        <v>6</v>
      </c>
      <c r="B8" s="179"/>
      <c r="C8" s="54">
        <f>C9</f>
        <v>10176539.5</v>
      </c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>
        <f>O9+O12</f>
        <v>1620</v>
      </c>
      <c r="P8" s="55">
        <f>P9</f>
        <v>9437368.3000000007</v>
      </c>
      <c r="Q8" s="55"/>
      <c r="R8" s="55"/>
      <c r="S8" s="55"/>
      <c r="T8" s="55"/>
      <c r="U8" s="55"/>
      <c r="V8" s="55"/>
      <c r="W8" s="55"/>
      <c r="X8" s="55"/>
      <c r="Y8" s="55"/>
      <c r="Z8" s="55">
        <f>Z9+Z12</f>
        <v>1096089.6000000001</v>
      </c>
      <c r="AA8" s="54"/>
    </row>
    <row r="9" spans="1:30" s="28" customFormat="1" ht="20.100000000000001" customHeight="1" x14ac:dyDescent="0.25">
      <c r="A9" s="49">
        <v>1</v>
      </c>
      <c r="B9" s="50" t="s">
        <v>72</v>
      </c>
      <c r="C9" s="56">
        <f>P9+Z9</f>
        <v>10176539.5</v>
      </c>
      <c r="D9" s="57"/>
      <c r="E9" s="57"/>
      <c r="F9" s="57"/>
      <c r="G9" s="57"/>
      <c r="H9" s="57"/>
      <c r="I9" s="57"/>
      <c r="J9" s="57"/>
      <c r="K9" s="57"/>
      <c r="L9" s="57"/>
      <c r="M9" s="57"/>
      <c r="N9" s="58"/>
      <c r="O9" s="57">
        <v>1110</v>
      </c>
      <c r="P9" s="59">
        <v>9437368.3000000007</v>
      </c>
      <c r="Q9" s="58"/>
      <c r="R9" s="60"/>
      <c r="S9" s="59"/>
      <c r="T9" s="59"/>
      <c r="U9" s="60"/>
      <c r="V9" s="60"/>
      <c r="W9" s="60"/>
      <c r="X9" s="60"/>
      <c r="Y9" s="60"/>
      <c r="Z9" s="57">
        <v>739171.2</v>
      </c>
      <c r="AA9" s="58"/>
      <c r="AB9" s="27"/>
    </row>
    <row r="10" spans="1:30" s="25" customFormat="1" ht="20.100000000000001" customHeight="1" x14ac:dyDescent="0.25">
      <c r="A10" s="174" t="s">
        <v>78</v>
      </c>
      <c r="B10" s="174"/>
      <c r="C10" s="174"/>
      <c r="D10" s="174"/>
      <c r="E10" s="174"/>
      <c r="F10" s="174"/>
      <c r="G10" s="174"/>
      <c r="H10" s="174"/>
      <c r="I10" s="174"/>
      <c r="J10" s="174"/>
      <c r="K10" s="174"/>
      <c r="L10" s="174"/>
      <c r="M10" s="174"/>
      <c r="N10" s="174"/>
      <c r="O10" s="174"/>
      <c r="P10" s="174"/>
      <c r="Q10" s="174"/>
      <c r="R10" s="174"/>
      <c r="S10" s="174"/>
      <c r="T10" s="174"/>
      <c r="U10" s="174"/>
      <c r="V10" s="174"/>
      <c r="W10" s="174"/>
      <c r="X10" s="174"/>
      <c r="Y10" s="174"/>
      <c r="Z10" s="174"/>
      <c r="AA10" s="174"/>
    </row>
    <row r="11" spans="1:30" s="28" customFormat="1" ht="20.100000000000001" customHeight="1" x14ac:dyDescent="0.25">
      <c r="A11" s="179" t="s">
        <v>6</v>
      </c>
      <c r="B11" s="179"/>
      <c r="C11" s="54">
        <f>SUM(C12:C13)</f>
        <v>16524105.949999999</v>
      </c>
      <c r="D11" s="55"/>
      <c r="E11" s="55"/>
      <c r="F11" s="55"/>
      <c r="G11" s="55"/>
      <c r="H11" s="54"/>
      <c r="I11" s="54"/>
      <c r="J11" s="55"/>
      <c r="K11" s="55"/>
      <c r="L11" s="55"/>
      <c r="M11" s="55"/>
      <c r="N11" s="55"/>
      <c r="O11" s="54">
        <f>SUM(O12:O13)</f>
        <v>1715</v>
      </c>
      <c r="P11" s="54">
        <f>SUM(P12:P13)</f>
        <v>15323880.35</v>
      </c>
      <c r="Q11" s="55"/>
      <c r="R11" s="55"/>
      <c r="S11" s="54"/>
      <c r="T11" s="54"/>
      <c r="U11" s="62"/>
      <c r="V11" s="62"/>
      <c r="W11" s="62"/>
      <c r="X11" s="62"/>
      <c r="Y11" s="62"/>
      <c r="Z11" s="54">
        <f>SUM(Z12:Z13)</f>
        <v>1200225.6000000001</v>
      </c>
      <c r="AA11" s="54"/>
    </row>
    <row r="12" spans="1:30" s="25" customFormat="1" ht="20.100000000000001" customHeight="1" x14ac:dyDescent="0.25">
      <c r="A12" s="49">
        <v>1</v>
      </c>
      <c r="B12" s="50" t="s">
        <v>77</v>
      </c>
      <c r="C12" s="56">
        <f>P12+Z12</f>
        <v>4913874.07</v>
      </c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8"/>
      <c r="O12" s="57">
        <v>510</v>
      </c>
      <c r="P12" s="59">
        <v>4556955.67</v>
      </c>
      <c r="Q12" s="58"/>
      <c r="R12" s="60"/>
      <c r="S12" s="59"/>
      <c r="T12" s="59"/>
      <c r="U12" s="59"/>
      <c r="V12" s="59"/>
      <c r="W12" s="59"/>
      <c r="X12" s="59"/>
      <c r="Y12" s="59"/>
      <c r="Z12" s="59">
        <v>356918.4</v>
      </c>
      <c r="AA12" s="59"/>
      <c r="AB12" s="126"/>
      <c r="AC12" s="29"/>
    </row>
    <row r="13" spans="1:30" s="28" customFormat="1" ht="20.100000000000001" customHeight="1" x14ac:dyDescent="0.25">
      <c r="A13" s="49">
        <v>2</v>
      </c>
      <c r="B13" s="50" t="s">
        <v>73</v>
      </c>
      <c r="C13" s="56">
        <f>P13+Z13</f>
        <v>11610231.879999999</v>
      </c>
      <c r="D13" s="61"/>
      <c r="E13" s="57"/>
      <c r="F13" s="57"/>
      <c r="G13" s="57"/>
      <c r="H13" s="57"/>
      <c r="I13" s="57"/>
      <c r="J13" s="57"/>
      <c r="K13" s="57"/>
      <c r="L13" s="57"/>
      <c r="M13" s="57"/>
      <c r="N13" s="58"/>
      <c r="O13" s="57">
        <v>1205</v>
      </c>
      <c r="P13" s="59">
        <v>10766924.68</v>
      </c>
      <c r="Q13" s="58"/>
      <c r="R13" s="60"/>
      <c r="S13" s="59"/>
      <c r="T13" s="60"/>
      <c r="U13" s="60"/>
      <c r="V13" s="60"/>
      <c r="W13" s="60"/>
      <c r="X13" s="60"/>
      <c r="Y13" s="60"/>
      <c r="Z13" s="57">
        <v>843307.2</v>
      </c>
      <c r="AA13" s="63"/>
    </row>
    <row r="14" spans="1:30" s="25" customFormat="1" ht="20.100000000000001" customHeight="1" x14ac:dyDescent="0.25">
      <c r="A14" s="136" t="s">
        <v>79</v>
      </c>
      <c r="B14" s="137"/>
      <c r="C14" s="137"/>
      <c r="D14" s="137"/>
      <c r="E14" s="137"/>
      <c r="F14" s="137"/>
      <c r="G14" s="137"/>
      <c r="H14" s="137"/>
      <c r="I14" s="137"/>
      <c r="J14" s="137"/>
      <c r="K14" s="137"/>
      <c r="L14" s="137"/>
      <c r="M14" s="137"/>
      <c r="N14" s="137"/>
      <c r="O14" s="137"/>
      <c r="P14" s="137"/>
      <c r="Q14" s="137"/>
      <c r="R14" s="137"/>
      <c r="S14" s="137"/>
      <c r="T14" s="137"/>
      <c r="U14" s="137"/>
      <c r="V14" s="137"/>
      <c r="W14" s="137"/>
      <c r="X14" s="137"/>
      <c r="Y14" s="137"/>
      <c r="Z14" s="137"/>
      <c r="AA14" s="138"/>
    </row>
    <row r="15" spans="1:30" s="28" customFormat="1" ht="20.100000000000001" customHeight="1" x14ac:dyDescent="0.25">
      <c r="A15" s="170" t="s">
        <v>6</v>
      </c>
      <c r="B15" s="171"/>
      <c r="C15" s="54">
        <f>SUM(C16:C19)</f>
        <v>17209242.719999999</v>
      </c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>
        <f>SUM(O16:O19)</f>
        <v>1715.7</v>
      </c>
      <c r="P15" s="54">
        <f>SUM(P16:P19)</f>
        <v>15959252.33</v>
      </c>
      <c r="Q15" s="54"/>
      <c r="R15" s="54"/>
      <c r="S15" s="54">
        <f>SUM(S16:S19)</f>
        <v>0</v>
      </c>
      <c r="T15" s="54">
        <f>SUM(T16:T19)</f>
        <v>0</v>
      </c>
      <c r="U15" s="54"/>
      <c r="V15" s="54"/>
      <c r="W15" s="54"/>
      <c r="X15" s="54"/>
      <c r="Y15" s="54"/>
      <c r="Z15" s="54">
        <f>SUM(Z16:Z19)</f>
        <v>1249990.3900000001</v>
      </c>
      <c r="AA15" s="54"/>
    </row>
    <row r="16" spans="1:30" s="25" customFormat="1" ht="20.100000000000001" customHeight="1" x14ac:dyDescent="0.25">
      <c r="A16" s="49">
        <v>1</v>
      </c>
      <c r="B16" s="50" t="s">
        <v>75</v>
      </c>
      <c r="C16" s="56">
        <f>P16+Z16</f>
        <v>4445495.3499999996</v>
      </c>
      <c r="D16" s="61"/>
      <c r="E16" s="57"/>
      <c r="F16" s="57"/>
      <c r="G16" s="57"/>
      <c r="H16" s="57"/>
      <c r="I16" s="57"/>
      <c r="J16" s="57"/>
      <c r="K16" s="57"/>
      <c r="L16" s="57"/>
      <c r="M16" s="57"/>
      <c r="N16" s="58"/>
      <c r="O16" s="57">
        <v>443.2</v>
      </c>
      <c r="P16" s="59">
        <v>4122597.56</v>
      </c>
      <c r="Q16" s="58"/>
      <c r="R16" s="60"/>
      <c r="S16" s="59"/>
      <c r="T16" s="59"/>
      <c r="U16" s="59"/>
      <c r="V16" s="59"/>
      <c r="W16" s="59"/>
      <c r="X16" s="59"/>
      <c r="Y16" s="59"/>
      <c r="Z16" s="57">
        <v>322897.78999999998</v>
      </c>
      <c r="AA16" s="63"/>
      <c r="AB16" s="29"/>
    </row>
    <row r="17" spans="1:27" s="28" customFormat="1" ht="20.100000000000001" customHeight="1" x14ac:dyDescent="0.25">
      <c r="A17" s="49">
        <v>2</v>
      </c>
      <c r="B17" s="50" t="s">
        <v>74</v>
      </c>
      <c r="C17" s="56">
        <f>P17+Z17</f>
        <v>6018269.8799999999</v>
      </c>
      <c r="D17" s="61"/>
      <c r="E17" s="57"/>
      <c r="F17" s="57"/>
      <c r="G17" s="57"/>
      <c r="H17" s="57"/>
      <c r="I17" s="57"/>
      <c r="J17" s="57"/>
      <c r="K17" s="57"/>
      <c r="L17" s="57"/>
      <c r="M17" s="57"/>
      <c r="N17" s="58"/>
      <c r="O17" s="57">
        <v>600</v>
      </c>
      <c r="P17" s="59">
        <v>5581133.8799999999</v>
      </c>
      <c r="Q17" s="58"/>
      <c r="R17" s="60"/>
      <c r="S17" s="59"/>
      <c r="T17" s="59"/>
      <c r="U17" s="60"/>
      <c r="V17" s="60"/>
      <c r="W17" s="60"/>
      <c r="X17" s="60"/>
      <c r="Y17" s="60"/>
      <c r="Z17" s="57">
        <v>437136</v>
      </c>
      <c r="AA17" s="63"/>
    </row>
    <row r="18" spans="1:27" ht="20.100000000000001" customHeight="1" x14ac:dyDescent="0.25">
      <c r="A18" s="124">
        <v>3</v>
      </c>
      <c r="B18" s="50" t="s">
        <v>96</v>
      </c>
      <c r="C18" s="56">
        <f>P18+Z18</f>
        <v>4012179.92</v>
      </c>
      <c r="D18" s="60"/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57">
        <v>400</v>
      </c>
      <c r="P18" s="59">
        <v>3720755.92</v>
      </c>
      <c r="Q18" s="60"/>
      <c r="R18" s="60"/>
      <c r="S18" s="60"/>
      <c r="T18" s="60"/>
      <c r="U18" s="60"/>
      <c r="V18" s="60"/>
      <c r="W18" s="60"/>
      <c r="X18" s="60"/>
      <c r="Y18" s="60"/>
      <c r="Z18" s="57">
        <v>291424</v>
      </c>
      <c r="AA18" s="63"/>
    </row>
    <row r="19" spans="1:27" s="28" customFormat="1" ht="20.100000000000001" customHeight="1" x14ac:dyDescent="0.25">
      <c r="A19" s="49">
        <v>4</v>
      </c>
      <c r="B19" s="50" t="s">
        <v>76</v>
      </c>
      <c r="C19" s="56">
        <f>P19+Z19</f>
        <v>2733297.5700000003</v>
      </c>
      <c r="D19" s="61"/>
      <c r="E19" s="57"/>
      <c r="F19" s="57"/>
      <c r="G19" s="57"/>
      <c r="H19" s="57"/>
      <c r="I19" s="57"/>
      <c r="J19" s="57"/>
      <c r="K19" s="57"/>
      <c r="L19" s="57"/>
      <c r="M19" s="57"/>
      <c r="N19" s="58"/>
      <c r="O19" s="57">
        <v>272.5</v>
      </c>
      <c r="P19" s="59">
        <v>2534764.9700000002</v>
      </c>
      <c r="Q19" s="58"/>
      <c r="R19" s="60"/>
      <c r="S19" s="59"/>
      <c r="T19" s="59"/>
      <c r="U19" s="59"/>
      <c r="V19" s="59"/>
      <c r="W19" s="59"/>
      <c r="X19" s="59"/>
      <c r="Y19" s="59"/>
      <c r="Z19" s="59">
        <v>198532.6</v>
      </c>
      <c r="AA19" s="59"/>
    </row>
    <row r="20" spans="1:27" s="28" customFormat="1" ht="20.100000000000001" customHeight="1" x14ac:dyDescent="0.25">
      <c r="A20" s="136" t="s">
        <v>98</v>
      </c>
      <c r="B20" s="137"/>
      <c r="C20" s="137"/>
      <c r="D20" s="137"/>
      <c r="E20" s="137"/>
      <c r="F20" s="137"/>
      <c r="G20" s="137"/>
      <c r="H20" s="137"/>
      <c r="I20" s="137"/>
      <c r="J20" s="137"/>
      <c r="K20" s="137"/>
      <c r="L20" s="137"/>
      <c r="M20" s="137"/>
      <c r="N20" s="137"/>
      <c r="O20" s="137"/>
      <c r="P20" s="137"/>
      <c r="Q20" s="137"/>
      <c r="R20" s="137"/>
      <c r="S20" s="137"/>
      <c r="T20" s="137"/>
      <c r="U20" s="137"/>
      <c r="V20" s="137"/>
      <c r="W20" s="137"/>
      <c r="X20" s="137"/>
      <c r="Y20" s="137"/>
      <c r="Z20" s="137"/>
      <c r="AA20" s="138"/>
    </row>
    <row r="21" spans="1:27" s="28" customFormat="1" ht="20.100000000000001" customHeight="1" x14ac:dyDescent="0.25">
      <c r="A21" s="170" t="s">
        <v>6</v>
      </c>
      <c r="B21" s="171"/>
      <c r="C21" s="54">
        <f>C22+C23</f>
        <v>5557222.3200000003</v>
      </c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>
        <f>O22+O23</f>
        <v>1878.5</v>
      </c>
      <c r="P21" s="54">
        <f>P22+P23</f>
        <v>5287410</v>
      </c>
      <c r="Q21" s="54"/>
      <c r="R21" s="54"/>
      <c r="S21" s="54"/>
      <c r="T21" s="54"/>
      <c r="U21" s="54">
        <f>U33</f>
        <v>937.59</v>
      </c>
      <c r="V21" s="54">
        <f>V33</f>
        <v>2313693</v>
      </c>
      <c r="W21" s="54"/>
      <c r="X21" s="54"/>
      <c r="Y21" s="54"/>
      <c r="Z21" s="54">
        <f>Z22+Z23</f>
        <v>269812.32</v>
      </c>
      <c r="AA21" s="54"/>
    </row>
    <row r="22" spans="1:27" s="25" customFormat="1" ht="20.100000000000001" customHeight="1" x14ac:dyDescent="0.25">
      <c r="A22" s="49">
        <v>1</v>
      </c>
      <c r="B22" s="53" t="s">
        <v>55</v>
      </c>
      <c r="C22" s="58">
        <f>P22+Z22</f>
        <v>2939370.25</v>
      </c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>
        <v>895</v>
      </c>
      <c r="P22" s="58">
        <v>2809192</v>
      </c>
      <c r="Q22" s="60"/>
      <c r="R22" s="60"/>
      <c r="S22" s="60"/>
      <c r="T22" s="60"/>
      <c r="U22" s="60"/>
      <c r="V22" s="60"/>
      <c r="W22" s="60"/>
      <c r="X22" s="60"/>
      <c r="Y22" s="60"/>
      <c r="Z22" s="56">
        <v>130178.25</v>
      </c>
      <c r="AA22" s="63"/>
    </row>
    <row r="23" spans="1:27" s="25" customFormat="1" ht="20.100000000000001" customHeight="1" x14ac:dyDescent="0.25">
      <c r="A23" s="49">
        <v>2</v>
      </c>
      <c r="B23" s="53" t="s">
        <v>85</v>
      </c>
      <c r="C23" s="58">
        <f>P23+Z23</f>
        <v>2617852.0699999998</v>
      </c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>
        <v>983.5</v>
      </c>
      <c r="P23" s="58">
        <v>2478218</v>
      </c>
      <c r="Q23" s="60"/>
      <c r="R23" s="60"/>
      <c r="S23" s="60"/>
      <c r="T23" s="60"/>
      <c r="U23" s="60"/>
      <c r="V23" s="60"/>
      <c r="W23" s="60"/>
      <c r="X23" s="60"/>
      <c r="Y23" s="60"/>
      <c r="Z23" s="56">
        <v>139634.07</v>
      </c>
      <c r="AA23" s="63"/>
    </row>
    <row r="24" spans="1:27" s="25" customFormat="1" ht="20.100000000000001" customHeight="1" x14ac:dyDescent="0.25">
      <c r="A24" s="166" t="s">
        <v>97</v>
      </c>
      <c r="B24" s="167"/>
      <c r="C24" s="167"/>
      <c r="D24" s="167"/>
      <c r="E24" s="167"/>
      <c r="F24" s="167"/>
      <c r="G24" s="167"/>
      <c r="H24" s="167"/>
      <c r="I24" s="167"/>
      <c r="J24" s="167"/>
      <c r="K24" s="167"/>
      <c r="L24" s="167"/>
      <c r="M24" s="167"/>
      <c r="N24" s="167"/>
      <c r="O24" s="167"/>
      <c r="P24" s="167"/>
      <c r="Q24" s="167"/>
      <c r="R24" s="167"/>
      <c r="S24" s="167"/>
      <c r="T24" s="167"/>
      <c r="U24" s="167"/>
      <c r="V24" s="168"/>
      <c r="W24" s="168"/>
      <c r="X24" s="168"/>
      <c r="Y24" s="168"/>
      <c r="Z24" s="168"/>
      <c r="AA24" s="63"/>
    </row>
    <row r="25" spans="1:27" s="28" customFormat="1" ht="20.100000000000001" customHeight="1" x14ac:dyDescent="0.25">
      <c r="A25" s="170" t="s">
        <v>6</v>
      </c>
      <c r="B25" s="171"/>
      <c r="C25" s="54">
        <f>C26</f>
        <v>1249211.18</v>
      </c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>
        <f>O26</f>
        <v>293</v>
      </c>
      <c r="P25" s="54">
        <f>P26</f>
        <v>1158474.94</v>
      </c>
      <c r="Q25" s="54"/>
      <c r="R25" s="54"/>
      <c r="S25" s="54"/>
      <c r="T25" s="54"/>
      <c r="U25" s="54"/>
      <c r="V25" s="54"/>
      <c r="W25" s="54"/>
      <c r="X25" s="54"/>
      <c r="Y25" s="54"/>
      <c r="Z25" s="54">
        <f>Z26</f>
        <v>90736.24</v>
      </c>
      <c r="AA25" s="54"/>
    </row>
    <row r="26" spans="1:27" s="25" customFormat="1" ht="20.100000000000001" customHeight="1" x14ac:dyDescent="0.25">
      <c r="A26" s="49">
        <v>1</v>
      </c>
      <c r="B26" s="53" t="s">
        <v>95</v>
      </c>
      <c r="C26" s="58">
        <f>P26+Z26</f>
        <v>1249211.18</v>
      </c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6">
        <v>293</v>
      </c>
      <c r="P26" s="56">
        <v>1158474.94</v>
      </c>
      <c r="Q26" s="60"/>
      <c r="R26" s="60"/>
      <c r="S26" s="58"/>
      <c r="T26" s="58"/>
      <c r="U26" s="60"/>
      <c r="V26" s="60"/>
      <c r="W26" s="60"/>
      <c r="X26" s="60"/>
      <c r="Y26" s="60"/>
      <c r="Z26" s="56">
        <v>90736.24</v>
      </c>
      <c r="AA26" s="63"/>
    </row>
    <row r="27" spans="1:27" s="25" customFormat="1" ht="20.100000000000001" customHeight="1" x14ac:dyDescent="0.25">
      <c r="A27" s="166" t="s">
        <v>99</v>
      </c>
      <c r="B27" s="167"/>
      <c r="C27" s="167"/>
      <c r="D27" s="167"/>
      <c r="E27" s="167"/>
      <c r="F27" s="167"/>
      <c r="G27" s="167"/>
      <c r="H27" s="167"/>
      <c r="I27" s="167"/>
      <c r="J27" s="167"/>
      <c r="K27" s="167"/>
      <c r="L27" s="167"/>
      <c r="M27" s="167"/>
      <c r="N27" s="167"/>
      <c r="O27" s="167"/>
      <c r="P27" s="167"/>
      <c r="Q27" s="167"/>
      <c r="R27" s="167"/>
      <c r="S27" s="167"/>
      <c r="T27" s="167"/>
      <c r="U27" s="167"/>
      <c r="V27" s="168"/>
      <c r="W27" s="168"/>
      <c r="X27" s="168"/>
      <c r="Y27" s="168"/>
      <c r="Z27" s="168"/>
      <c r="AA27" s="63"/>
    </row>
    <row r="28" spans="1:27" s="28" customFormat="1" ht="20.100000000000001" customHeight="1" x14ac:dyDescent="0.25">
      <c r="A28" s="170" t="s">
        <v>6</v>
      </c>
      <c r="B28" s="171"/>
      <c r="C28" s="54">
        <f>C29+C30+C31+C32+C33</f>
        <v>7611848.0499999998</v>
      </c>
      <c r="D28" s="54"/>
      <c r="E28" s="54"/>
      <c r="F28" s="54"/>
      <c r="G28" s="54"/>
      <c r="H28" s="54"/>
      <c r="I28" s="54"/>
      <c r="J28" s="54">
        <f>J30</f>
        <v>353830.83</v>
      </c>
      <c r="K28" s="54"/>
      <c r="L28" s="54"/>
      <c r="M28" s="54"/>
      <c r="N28" s="54"/>
      <c r="O28" s="54">
        <f>O29+O32</f>
        <v>1235.5</v>
      </c>
      <c r="P28" s="54">
        <f>P29+P32</f>
        <v>4271378.28</v>
      </c>
      <c r="Q28" s="54"/>
      <c r="R28" s="54"/>
      <c r="S28" s="54"/>
      <c r="T28" s="54"/>
      <c r="U28" s="54"/>
      <c r="V28" s="54"/>
      <c r="W28" s="54"/>
      <c r="X28" s="54"/>
      <c r="Y28" s="54"/>
      <c r="Z28" s="54">
        <f>Z29+Z30+Z31+Z32+Z33</f>
        <v>543480.93999999994</v>
      </c>
      <c r="AA28" s="54">
        <f>AA31</f>
        <v>129465</v>
      </c>
    </row>
    <row r="29" spans="1:27" s="25" customFormat="1" ht="20.100000000000001" customHeight="1" x14ac:dyDescent="0.25">
      <c r="A29" s="49">
        <v>1</v>
      </c>
      <c r="B29" s="53" t="s">
        <v>81</v>
      </c>
      <c r="C29" s="58">
        <f>P29+Z29</f>
        <v>2547928</v>
      </c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>
        <v>752.8</v>
      </c>
      <c r="P29" s="58">
        <v>2362860</v>
      </c>
      <c r="Q29" s="58"/>
      <c r="R29" s="58"/>
      <c r="S29" s="58"/>
      <c r="T29" s="58"/>
      <c r="U29" s="60"/>
      <c r="V29" s="60"/>
      <c r="W29" s="60"/>
      <c r="X29" s="60"/>
      <c r="Y29" s="60"/>
      <c r="Z29" s="58">
        <v>185068</v>
      </c>
      <c r="AA29" s="63"/>
    </row>
    <row r="30" spans="1:27" s="25" customFormat="1" ht="20.100000000000001" customHeight="1" x14ac:dyDescent="0.25">
      <c r="A30" s="49">
        <v>2</v>
      </c>
      <c r="B30" s="53" t="s">
        <v>80</v>
      </c>
      <c r="C30" s="58">
        <f>J30+Z30</f>
        <v>381544.23000000004</v>
      </c>
      <c r="D30" s="58"/>
      <c r="E30" s="58"/>
      <c r="F30" s="58"/>
      <c r="G30" s="58"/>
      <c r="H30" s="58"/>
      <c r="I30" s="58"/>
      <c r="J30" s="58">
        <v>353830.83</v>
      </c>
      <c r="K30" s="58"/>
      <c r="L30" s="58"/>
      <c r="M30" s="58"/>
      <c r="N30" s="58"/>
      <c r="O30" s="58"/>
      <c r="P30" s="58"/>
      <c r="Q30" s="60"/>
      <c r="R30" s="60"/>
      <c r="S30" s="60"/>
      <c r="T30" s="60"/>
      <c r="U30" s="60"/>
      <c r="V30" s="60"/>
      <c r="W30" s="60"/>
      <c r="X30" s="60"/>
      <c r="Y30" s="60"/>
      <c r="Z30" s="56">
        <v>27713.4</v>
      </c>
      <c r="AA30" s="63"/>
    </row>
    <row r="31" spans="1:27" s="25" customFormat="1" ht="20.100000000000001" customHeight="1" x14ac:dyDescent="0.25">
      <c r="A31" s="49">
        <v>3</v>
      </c>
      <c r="B31" s="53" t="s">
        <v>82</v>
      </c>
      <c r="C31" s="58">
        <f>AA31</f>
        <v>129465</v>
      </c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60"/>
      <c r="V31" s="60"/>
      <c r="W31" s="60"/>
      <c r="X31" s="60"/>
      <c r="Y31" s="60"/>
      <c r="Z31" s="56"/>
      <c r="AA31" s="58">
        <v>129465</v>
      </c>
    </row>
    <row r="32" spans="1:27" s="25" customFormat="1" ht="20.100000000000001" customHeight="1" x14ac:dyDescent="0.25">
      <c r="A32" s="49">
        <v>4</v>
      </c>
      <c r="B32" s="53" t="s">
        <v>83</v>
      </c>
      <c r="C32" s="58">
        <f>P32+Z32</f>
        <v>2058000.82</v>
      </c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>
        <v>482.7</v>
      </c>
      <c r="P32" s="58">
        <v>1908518.28</v>
      </c>
      <c r="Q32" s="60"/>
      <c r="R32" s="60"/>
      <c r="S32" s="60"/>
      <c r="T32" s="60"/>
      <c r="U32" s="60"/>
      <c r="V32" s="60"/>
      <c r="W32" s="60"/>
      <c r="X32" s="60"/>
      <c r="Y32" s="60"/>
      <c r="Z32" s="56">
        <v>149482.54</v>
      </c>
      <c r="AA32" s="63"/>
    </row>
    <row r="33" spans="1:30" s="28" customFormat="1" ht="20.100000000000001" customHeight="1" x14ac:dyDescent="0.25">
      <c r="A33" s="49">
        <v>5</v>
      </c>
      <c r="B33" s="53" t="s">
        <v>55</v>
      </c>
      <c r="C33" s="58">
        <f>V33+Z33</f>
        <v>2494910</v>
      </c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60"/>
      <c r="R33" s="60"/>
      <c r="S33" s="60"/>
      <c r="T33" s="60"/>
      <c r="U33" s="58">
        <v>937.59</v>
      </c>
      <c r="V33" s="58">
        <v>2313693</v>
      </c>
      <c r="W33" s="60"/>
      <c r="X33" s="60"/>
      <c r="Y33" s="60"/>
      <c r="Z33" s="56">
        <v>181217</v>
      </c>
      <c r="AA33" s="63"/>
    </row>
    <row r="34" spans="1:30" s="52" customFormat="1" ht="20.100000000000001" customHeight="1" x14ac:dyDescent="0.25">
      <c r="A34" s="166" t="s">
        <v>100</v>
      </c>
      <c r="B34" s="167"/>
      <c r="C34" s="167"/>
      <c r="D34" s="167"/>
      <c r="E34" s="167"/>
      <c r="F34" s="167"/>
      <c r="G34" s="167"/>
      <c r="H34" s="167"/>
      <c r="I34" s="167"/>
      <c r="J34" s="167"/>
      <c r="K34" s="167"/>
      <c r="L34" s="167"/>
      <c r="M34" s="167"/>
      <c r="N34" s="167"/>
      <c r="O34" s="167"/>
      <c r="P34" s="167"/>
      <c r="Q34" s="167"/>
      <c r="R34" s="167"/>
      <c r="S34" s="167"/>
      <c r="T34" s="167"/>
      <c r="U34" s="167"/>
      <c r="V34" s="168"/>
      <c r="W34" s="168"/>
      <c r="X34" s="168"/>
      <c r="Y34" s="168"/>
      <c r="Z34" s="168"/>
      <c r="AA34" s="51"/>
    </row>
    <row r="35" spans="1:30" s="28" customFormat="1" ht="20.100000000000001" customHeight="1" x14ac:dyDescent="0.25">
      <c r="A35" s="135" t="s">
        <v>6</v>
      </c>
      <c r="B35" s="135"/>
      <c r="C35" s="55">
        <f>C36+C37</f>
        <v>663472.91</v>
      </c>
      <c r="D35" s="64"/>
      <c r="E35" s="65"/>
      <c r="F35" s="55"/>
      <c r="G35" s="65"/>
      <c r="H35" s="55">
        <f>H36</f>
        <v>559808.91</v>
      </c>
      <c r="I35" s="65"/>
      <c r="J35" s="55"/>
      <c r="K35" s="65"/>
      <c r="L35" s="65"/>
      <c r="M35" s="66"/>
      <c r="N35" s="65"/>
      <c r="O35" s="55"/>
      <c r="P35" s="55"/>
      <c r="Q35" s="67"/>
      <c r="R35" s="65"/>
      <c r="S35" s="65"/>
      <c r="T35" s="55"/>
      <c r="U35" s="55"/>
      <c r="V35" s="55"/>
      <c r="W35" s="65"/>
      <c r="X35" s="65"/>
      <c r="Y35" s="65"/>
      <c r="Z35" s="55">
        <f>Z36+Z37</f>
        <v>103664</v>
      </c>
      <c r="AA35" s="55"/>
    </row>
    <row r="36" spans="1:30" s="25" customFormat="1" ht="20.100000000000001" customHeight="1" x14ac:dyDescent="0.25">
      <c r="A36" s="49">
        <v>1</v>
      </c>
      <c r="B36" s="53" t="s">
        <v>80</v>
      </c>
      <c r="C36" s="58">
        <f>H36+Z36</f>
        <v>603654.91</v>
      </c>
      <c r="D36" s="58"/>
      <c r="E36" s="58"/>
      <c r="F36" s="58"/>
      <c r="G36" s="58"/>
      <c r="H36" s="58">
        <v>559808.91</v>
      </c>
      <c r="I36" s="58"/>
      <c r="J36" s="58"/>
      <c r="K36" s="58"/>
      <c r="L36" s="58"/>
      <c r="M36" s="58"/>
      <c r="N36" s="58"/>
      <c r="O36" s="58"/>
      <c r="P36" s="58"/>
      <c r="Q36" s="60"/>
      <c r="R36" s="60"/>
      <c r="S36" s="60"/>
      <c r="T36" s="60"/>
      <c r="U36" s="60"/>
      <c r="V36" s="60"/>
      <c r="W36" s="60"/>
      <c r="X36" s="60"/>
      <c r="Y36" s="60"/>
      <c r="Z36" s="56">
        <v>43846</v>
      </c>
      <c r="AA36" s="63"/>
    </row>
    <row r="37" spans="1:30" s="25" customFormat="1" ht="20.100000000000001" customHeight="1" x14ac:dyDescent="0.25">
      <c r="A37" s="49">
        <v>2</v>
      </c>
      <c r="B37" s="53" t="s">
        <v>84</v>
      </c>
      <c r="C37" s="58">
        <f>Z37</f>
        <v>59818</v>
      </c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6"/>
      <c r="P37" s="56"/>
      <c r="Q37" s="60"/>
      <c r="R37" s="60"/>
      <c r="S37" s="58"/>
      <c r="T37" s="58"/>
      <c r="U37" s="60"/>
      <c r="V37" s="60"/>
      <c r="W37" s="60"/>
      <c r="X37" s="60"/>
      <c r="Y37" s="60"/>
      <c r="Z37" s="56">
        <v>59818</v>
      </c>
      <c r="AA37" s="63"/>
    </row>
    <row r="39" spans="1:30" s="13" customFormat="1" ht="18.75" customHeight="1" x14ac:dyDescent="0.3">
      <c r="A39" s="36"/>
      <c r="C39" s="37"/>
      <c r="D39" s="38"/>
      <c r="E39" s="38"/>
      <c r="F39" s="37"/>
      <c r="G39" s="38"/>
      <c r="H39" s="37"/>
      <c r="I39" s="37"/>
      <c r="J39" s="38"/>
      <c r="K39" s="38"/>
      <c r="L39" s="38"/>
      <c r="M39" s="38"/>
      <c r="N39" s="38"/>
      <c r="O39" s="39"/>
      <c r="P39" s="39"/>
      <c r="Q39" s="40"/>
      <c r="R39" s="40"/>
      <c r="S39" s="37"/>
      <c r="T39" s="37"/>
      <c r="U39" s="40"/>
      <c r="V39" s="40"/>
      <c r="W39" s="40"/>
      <c r="X39" s="40"/>
      <c r="Y39" s="40"/>
      <c r="Z39" s="39"/>
      <c r="AA39" s="41"/>
    </row>
    <row r="40" spans="1:30" s="31" customFormat="1" ht="18" customHeight="1" x14ac:dyDescent="0.25">
      <c r="A40" s="169" t="s">
        <v>91</v>
      </c>
      <c r="B40" s="169"/>
      <c r="C40" s="169"/>
      <c r="D40" s="169"/>
      <c r="E40" s="169"/>
      <c r="F40" s="169"/>
      <c r="G40" s="169"/>
      <c r="H40" s="169"/>
      <c r="I40" s="169"/>
      <c r="J40" s="169"/>
      <c r="K40" s="169"/>
      <c r="L40" s="169"/>
      <c r="M40" s="169"/>
      <c r="N40" s="169"/>
      <c r="O40" s="169"/>
      <c r="P40" s="169"/>
      <c r="Q40" s="169"/>
      <c r="R40" s="169"/>
      <c r="S40" s="169"/>
      <c r="T40" s="169"/>
      <c r="U40" s="169"/>
      <c r="V40" s="169"/>
      <c r="W40" s="169"/>
      <c r="X40" s="169"/>
      <c r="Y40" s="169"/>
      <c r="Z40" s="169"/>
      <c r="AA40" s="169"/>
      <c r="AB40" s="25"/>
      <c r="AC40" s="25"/>
      <c r="AD40" s="30"/>
    </row>
    <row r="41" spans="1:30" s="31" customFormat="1" ht="15" customHeight="1" x14ac:dyDescent="0.25">
      <c r="A41" s="169" t="s">
        <v>92</v>
      </c>
      <c r="B41" s="169"/>
      <c r="C41" s="169"/>
      <c r="D41" s="169"/>
      <c r="E41" s="169"/>
      <c r="F41" s="169"/>
      <c r="G41" s="169"/>
      <c r="H41" s="169"/>
      <c r="I41" s="169"/>
      <c r="J41" s="169"/>
      <c r="K41" s="169"/>
      <c r="L41" s="169"/>
      <c r="M41" s="169"/>
      <c r="N41" s="169"/>
      <c r="O41" s="169"/>
      <c r="P41" s="169"/>
      <c r="Q41" s="169"/>
      <c r="R41" s="169"/>
      <c r="S41" s="169"/>
      <c r="T41" s="169"/>
      <c r="U41" s="169"/>
      <c r="V41" s="169"/>
      <c r="W41" s="169"/>
      <c r="X41" s="169"/>
      <c r="Y41" s="169"/>
      <c r="Z41" s="169"/>
      <c r="AA41" s="169"/>
      <c r="AB41" s="25"/>
      <c r="AC41" s="25"/>
      <c r="AD41" s="30"/>
    </row>
    <row r="42" spans="1:30" s="31" customFormat="1" ht="16.5" customHeight="1" x14ac:dyDescent="0.25">
      <c r="A42" s="169" t="s">
        <v>93</v>
      </c>
      <c r="B42" s="169"/>
      <c r="C42" s="169"/>
      <c r="D42" s="169"/>
      <c r="E42" s="169"/>
      <c r="F42" s="169"/>
      <c r="G42" s="169"/>
      <c r="H42" s="169"/>
      <c r="I42" s="169"/>
      <c r="J42" s="169"/>
      <c r="K42" s="169"/>
      <c r="L42" s="169"/>
      <c r="M42" s="169"/>
      <c r="N42" s="169"/>
      <c r="O42" s="169"/>
      <c r="P42" s="169"/>
      <c r="Q42" s="169"/>
      <c r="R42" s="169"/>
      <c r="S42" s="169"/>
      <c r="T42" s="169"/>
      <c r="U42" s="169"/>
      <c r="V42" s="169"/>
      <c r="W42" s="169"/>
      <c r="X42" s="169"/>
      <c r="Y42" s="169"/>
      <c r="Z42" s="169"/>
      <c r="AA42" s="169"/>
      <c r="AB42" s="25"/>
      <c r="AC42" s="25"/>
      <c r="AD42" s="30"/>
    </row>
    <row r="43" spans="1:30" s="31" customFormat="1" ht="14.25" customHeight="1" x14ac:dyDescent="0.25">
      <c r="A43" s="169" t="s">
        <v>94</v>
      </c>
      <c r="B43" s="169"/>
      <c r="C43" s="169"/>
      <c r="D43" s="169"/>
      <c r="E43" s="169"/>
      <c r="F43" s="169"/>
      <c r="G43" s="169"/>
      <c r="H43" s="169"/>
      <c r="I43" s="169"/>
      <c r="J43" s="169"/>
      <c r="K43" s="169"/>
      <c r="L43" s="169"/>
      <c r="M43" s="169"/>
      <c r="N43" s="169"/>
      <c r="O43" s="169"/>
      <c r="P43" s="169"/>
      <c r="Q43" s="169"/>
      <c r="R43" s="169"/>
      <c r="S43" s="169"/>
      <c r="T43" s="169"/>
      <c r="U43" s="169"/>
      <c r="V43" s="169"/>
      <c r="W43" s="169"/>
      <c r="X43" s="169"/>
      <c r="Y43" s="169"/>
      <c r="Z43" s="169"/>
      <c r="AA43" s="169"/>
      <c r="AB43" s="25"/>
      <c r="AC43" s="25"/>
      <c r="AD43" s="30"/>
    </row>
    <row r="44" spans="1:30" s="31" customFormat="1" ht="13.5" customHeight="1" x14ac:dyDescent="0.25">
      <c r="A44" s="169"/>
      <c r="B44" s="169"/>
      <c r="C44" s="169"/>
      <c r="D44" s="169"/>
      <c r="E44" s="169"/>
      <c r="F44" s="169"/>
      <c r="G44" s="169"/>
      <c r="H44" s="169"/>
      <c r="I44" s="169"/>
      <c r="J44" s="169"/>
      <c r="K44" s="169"/>
      <c r="L44" s="169"/>
      <c r="M44" s="169"/>
      <c r="N44" s="169"/>
      <c r="O44" s="169"/>
      <c r="P44" s="169"/>
      <c r="Q44" s="169"/>
      <c r="R44" s="169"/>
      <c r="S44" s="169"/>
      <c r="T44" s="169"/>
      <c r="U44" s="169"/>
      <c r="V44" s="169"/>
      <c r="W44" s="169"/>
      <c r="X44" s="169"/>
      <c r="Y44" s="169"/>
      <c r="Z44" s="169"/>
      <c r="AA44" s="169"/>
      <c r="AB44" s="25"/>
      <c r="AC44" s="25"/>
      <c r="AD44" s="30"/>
    </row>
  </sheetData>
  <mergeCells count="36">
    <mergeCell ref="A28:B28"/>
    <mergeCell ref="A20:AA20"/>
    <mergeCell ref="A21:B21"/>
    <mergeCell ref="A24:Z24"/>
    <mergeCell ref="A25:B25"/>
    <mergeCell ref="A27:Z27"/>
    <mergeCell ref="A1:V1"/>
    <mergeCell ref="A2:A5"/>
    <mergeCell ref="B2:B5"/>
    <mergeCell ref="M3:N4"/>
    <mergeCell ref="O3:P4"/>
    <mergeCell ref="Q3:R4"/>
    <mergeCell ref="C2:C4"/>
    <mergeCell ref="D3:J3"/>
    <mergeCell ref="A15:B15"/>
    <mergeCell ref="D2:AA2"/>
    <mergeCell ref="AA3:AA4"/>
    <mergeCell ref="A7:AA7"/>
    <mergeCell ref="A10:AA10"/>
    <mergeCell ref="A14:AA14"/>
    <mergeCell ref="K3:L4"/>
    <mergeCell ref="Z3:Z4"/>
    <mergeCell ref="A8:B8"/>
    <mergeCell ref="A11:B11"/>
    <mergeCell ref="S3:V3"/>
    <mergeCell ref="S4:T4"/>
    <mergeCell ref="U4:V4"/>
    <mergeCell ref="Y3:Y4"/>
    <mergeCell ref="W3:X4"/>
    <mergeCell ref="A34:Z34"/>
    <mergeCell ref="A35:B35"/>
    <mergeCell ref="A44:AA44"/>
    <mergeCell ref="A42:AA42"/>
    <mergeCell ref="A43:AA43"/>
    <mergeCell ref="A40:AA40"/>
    <mergeCell ref="A41:AA41"/>
  </mergeCells>
  <phoneticPr fontId="16" type="noConversion"/>
  <printOptions horizontalCentered="1"/>
  <pageMargins left="0.25" right="0.25" top="0.75" bottom="0.75" header="0.3" footer="0.3"/>
  <pageSetup paperSize="9" scale="47" firstPageNumber="7" fitToHeight="0" orientation="landscape" useFirstPageNumber="1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14"/>
  <sheetViews>
    <sheetView view="pageBreakPreview" topLeftCell="A4" zoomScaleNormal="100" zoomScaleSheetLayoutView="100" workbookViewId="0">
      <selection activeCell="E8" sqref="E8"/>
    </sheetView>
  </sheetViews>
  <sheetFormatPr defaultColWidth="8.85546875" defaultRowHeight="15" x14ac:dyDescent="0.25"/>
  <cols>
    <col min="1" max="1" width="8.85546875" style="1"/>
    <col min="2" max="2" width="32.28515625" style="1" customWidth="1"/>
    <col min="3" max="3" width="34" style="1" customWidth="1"/>
    <col min="4" max="4" width="41.42578125" style="1" customWidth="1"/>
    <col min="5" max="5" width="18.85546875" style="1" customWidth="1"/>
    <col min="6" max="6" width="19.5703125" style="1" customWidth="1"/>
    <col min="7" max="7" width="2.7109375" style="1" customWidth="1"/>
    <col min="8" max="16384" width="8.85546875" style="1"/>
  </cols>
  <sheetData>
    <row r="1" spans="1:7" ht="45" customHeight="1" x14ac:dyDescent="0.3">
      <c r="A1" s="193" t="s">
        <v>37</v>
      </c>
      <c r="B1" s="193"/>
      <c r="C1" s="193"/>
      <c r="D1" s="193"/>
      <c r="E1" s="193"/>
      <c r="F1" s="193"/>
      <c r="G1" s="5"/>
    </row>
    <row r="2" spans="1:7" ht="19.149999999999999" customHeight="1" x14ac:dyDescent="0.3">
      <c r="A2" s="4"/>
      <c r="B2" s="4"/>
      <c r="C2" s="4"/>
      <c r="D2" s="4"/>
      <c r="E2" s="4"/>
      <c r="F2" s="4"/>
      <c r="G2" s="5"/>
    </row>
    <row r="3" spans="1:7" ht="62.25" customHeight="1" x14ac:dyDescent="0.25">
      <c r="A3" s="192" t="s">
        <v>38</v>
      </c>
      <c r="B3" s="192" t="s">
        <v>43</v>
      </c>
      <c r="C3" s="194" t="s">
        <v>16</v>
      </c>
      <c r="D3" s="194" t="s">
        <v>44</v>
      </c>
      <c r="E3" s="192" t="s">
        <v>29</v>
      </c>
      <c r="F3" s="192" t="s">
        <v>30</v>
      </c>
      <c r="G3" s="5"/>
    </row>
    <row r="4" spans="1:7" ht="65.25" customHeight="1" x14ac:dyDescent="0.25">
      <c r="A4" s="192"/>
      <c r="B4" s="192"/>
      <c r="C4" s="194"/>
      <c r="D4" s="194"/>
      <c r="E4" s="192"/>
      <c r="F4" s="192"/>
      <c r="G4" s="5"/>
    </row>
    <row r="5" spans="1:7" ht="18.75" x14ac:dyDescent="0.25">
      <c r="A5" s="192"/>
      <c r="B5" s="192"/>
      <c r="C5" s="7" t="s">
        <v>2</v>
      </c>
      <c r="D5" s="6" t="s">
        <v>26</v>
      </c>
      <c r="E5" s="6" t="s">
        <v>4</v>
      </c>
      <c r="F5" s="6" t="s">
        <v>1</v>
      </c>
      <c r="G5" s="5"/>
    </row>
    <row r="6" spans="1:7" ht="18.75" x14ac:dyDescent="0.25">
      <c r="A6" s="6">
        <v>1</v>
      </c>
      <c r="B6" s="6">
        <v>2</v>
      </c>
      <c r="C6" s="6">
        <v>3</v>
      </c>
      <c r="D6" s="6">
        <v>4</v>
      </c>
      <c r="E6" s="6">
        <v>5</v>
      </c>
      <c r="F6" s="6">
        <v>6</v>
      </c>
      <c r="G6" s="5"/>
    </row>
    <row r="7" spans="1:7" ht="16.5" x14ac:dyDescent="0.25">
      <c r="A7" s="191" t="s">
        <v>58</v>
      </c>
      <c r="B7" s="191"/>
      <c r="C7" s="191"/>
      <c r="D7" s="191"/>
      <c r="E7" s="191"/>
      <c r="F7" s="191"/>
      <c r="G7" s="5"/>
    </row>
    <row r="8" spans="1:7" s="10" customFormat="1" ht="33" x14ac:dyDescent="0.3">
      <c r="A8" s="15" t="s">
        <v>6</v>
      </c>
      <c r="B8" s="16" t="s">
        <v>56</v>
      </c>
      <c r="C8" s="15">
        <f>'часть 1'!H16</f>
        <v>1124.0999999999999</v>
      </c>
      <c r="D8" s="15">
        <f>'часть 1'!K16</f>
        <v>43</v>
      </c>
      <c r="E8" s="15">
        <v>1</v>
      </c>
      <c r="F8" s="128">
        <f>'часть 1'!O16</f>
        <v>10176539.5</v>
      </c>
      <c r="G8" s="9"/>
    </row>
    <row r="9" spans="1:7" ht="16.5" x14ac:dyDescent="0.25">
      <c r="A9" s="187" t="s">
        <v>87</v>
      </c>
      <c r="B9" s="187"/>
      <c r="C9" s="187"/>
      <c r="D9" s="187"/>
      <c r="E9" s="187"/>
      <c r="F9" s="187"/>
      <c r="G9" s="5"/>
    </row>
    <row r="10" spans="1:7" s="10" customFormat="1" ht="33" x14ac:dyDescent="0.3">
      <c r="A10" s="15" t="s">
        <v>6</v>
      </c>
      <c r="B10" s="16" t="s">
        <v>56</v>
      </c>
      <c r="C10" s="70">
        <f>'часть 1'!H20</f>
        <v>2731.7000000000003</v>
      </c>
      <c r="D10" s="71">
        <f>'часть 1'!K20</f>
        <v>78</v>
      </c>
      <c r="E10" s="15">
        <f>'часть 1'!A22</f>
        <v>2</v>
      </c>
      <c r="F10" s="69">
        <f>'часть 1'!O20</f>
        <v>16524105.949999999</v>
      </c>
      <c r="G10" s="9"/>
    </row>
    <row r="11" spans="1:7" ht="16.5" x14ac:dyDescent="0.25">
      <c r="A11" s="187" t="s">
        <v>101</v>
      </c>
      <c r="B11" s="187"/>
      <c r="C11" s="187"/>
      <c r="D11" s="187"/>
      <c r="E11" s="187"/>
      <c r="F11" s="187"/>
      <c r="G11" s="5"/>
    </row>
    <row r="12" spans="1:7" s="10" customFormat="1" ht="33" x14ac:dyDescent="0.3">
      <c r="A12" s="15" t="s">
        <v>6</v>
      </c>
      <c r="B12" s="16" t="s">
        <v>56</v>
      </c>
      <c r="C12" s="117">
        <f>'часть 1'!H25</f>
        <v>2279.2000000000003</v>
      </c>
      <c r="D12" s="15">
        <f>'часть 1'!K25</f>
        <v>69</v>
      </c>
      <c r="E12" s="15">
        <f>'часть 1'!A29</f>
        <v>4</v>
      </c>
      <c r="F12" s="69">
        <f>'часть 1'!O25</f>
        <v>17209242.719999999</v>
      </c>
      <c r="G12" s="9"/>
    </row>
    <row r="13" spans="1:7" ht="36" customHeight="1" x14ac:dyDescent="0.25">
      <c r="A13" s="188" t="s">
        <v>86</v>
      </c>
      <c r="B13" s="189"/>
      <c r="C13" s="189"/>
      <c r="D13" s="189"/>
      <c r="E13" s="189"/>
      <c r="F13" s="190"/>
      <c r="G13" s="5"/>
    </row>
    <row r="14" spans="1:7" s="10" customFormat="1" ht="33" x14ac:dyDescent="0.3">
      <c r="A14" s="15" t="s">
        <v>6</v>
      </c>
      <c r="B14" s="16" t="s">
        <v>56</v>
      </c>
      <c r="C14" s="132">
        <f>'часть 1'!H31+'часть 1'!H35+'часть 1'!H38+'часть 1'!H45</f>
        <v>11615.6</v>
      </c>
      <c r="D14" s="133">
        <f>'часть 1'!K31+'часть 1'!K35+'часть 1'!K38+'часть 1'!K45</f>
        <v>405</v>
      </c>
      <c r="E14" s="131">
        <v>10</v>
      </c>
      <c r="F14" s="128">
        <f>'часть 1'!O31+'часть 1'!O35+'часть 1'!O38+'часть 1'!O45</f>
        <v>15081754.460000001</v>
      </c>
      <c r="G14" s="9"/>
    </row>
  </sheetData>
  <mergeCells count="11">
    <mergeCell ref="A1:F1"/>
    <mergeCell ref="A3:A5"/>
    <mergeCell ref="B3:B5"/>
    <mergeCell ref="C3:C4"/>
    <mergeCell ref="D3:D4"/>
    <mergeCell ref="A11:F11"/>
    <mergeCell ref="A13:F13"/>
    <mergeCell ref="A7:F7"/>
    <mergeCell ref="A9:F9"/>
    <mergeCell ref="E3:E4"/>
    <mergeCell ref="F3:F4"/>
  </mergeCells>
  <pageMargins left="0.59055118110236227" right="0.70866141732283472" top="1.1811023622047245" bottom="0.74803149606299213" header="0.59055118110236227" footer="0.31496062992125984"/>
  <pageSetup paperSize="9" scale="76" firstPageNumber="8" orientation="landscape" useFirstPageNumber="1" r:id="rId1"/>
  <rowBreaks count="1" manualBreakCount="1">
    <brk id="14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4</vt:i4>
      </vt:variant>
    </vt:vector>
  </HeadingPairs>
  <TitlesOfParts>
    <vt:vector size="7" baseType="lpstr">
      <vt:lpstr>часть 1</vt:lpstr>
      <vt:lpstr>часть 2</vt:lpstr>
      <vt:lpstr>часть 3</vt:lpstr>
      <vt:lpstr>'часть 1'!Заголовки_для_печати</vt:lpstr>
      <vt:lpstr>'часть 1'!Область_печати</vt:lpstr>
      <vt:lpstr>'часть 2'!Область_печати</vt:lpstr>
      <vt:lpstr>'часть 3'!Область_печати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Андрей</dc:creator>
  <cp:lastModifiedBy>Мясникова Наталья Николаевна</cp:lastModifiedBy>
  <cp:lastPrinted>2022-11-23T07:01:52Z</cp:lastPrinted>
  <dcterms:created xsi:type="dcterms:W3CDTF">2012-12-13T11:50:40Z</dcterms:created>
  <dcterms:modified xsi:type="dcterms:W3CDTF">2022-11-23T07:03:23Z</dcterms:modified>
</cp:coreProperties>
</file>